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96" windowWidth="19320" windowHeight="8220"/>
  </bookViews>
  <sheets>
    <sheet name="Протокол 15.04.17" sheetId="6" r:id="rId1"/>
    <sheet name="Протокол 16.04.17" sheetId="8" r:id="rId2"/>
    <sheet name="Протокол 17.04.17" sheetId="9" r:id="rId3"/>
  </sheets>
  <definedNames>
    <definedName name="_xlnm.Print_Area" localSheetId="0">'Протокол 15.04.17'!#REF!</definedName>
    <definedName name="_xlnm.Print_Area" localSheetId="1">'Протокол 16.04.17'!#REF!</definedName>
    <definedName name="_xlnm.Print_Area" localSheetId="2">'Протокол 17.04.17'!#REF!</definedName>
  </definedNames>
  <calcPr calcId="144525"/>
</workbook>
</file>

<file path=xl/calcChain.xml><?xml version="1.0" encoding="utf-8"?>
<calcChain xmlns="http://schemas.openxmlformats.org/spreadsheetml/2006/main">
  <c r="N5" i="9" l="1"/>
  <c r="M5" i="9" s="1"/>
  <c r="P16" i="9"/>
  <c r="I16" i="9"/>
  <c r="P15" i="9"/>
  <c r="I15" i="9"/>
  <c r="P14" i="9"/>
  <c r="I14" i="9"/>
  <c r="P13" i="9"/>
  <c r="I13" i="9"/>
  <c r="P12" i="9"/>
  <c r="I12" i="9"/>
  <c r="P11" i="9"/>
  <c r="I11" i="9"/>
  <c r="P10" i="9"/>
  <c r="I10" i="9"/>
  <c r="P9" i="9"/>
  <c r="I9" i="9"/>
  <c r="P8" i="9"/>
  <c r="I8" i="9"/>
  <c r="P7" i="9"/>
  <c r="I7" i="9"/>
  <c r="C7" i="9"/>
  <c r="C8" i="9" s="1"/>
  <c r="C9" i="9" s="1"/>
  <c r="C10" i="9" s="1"/>
  <c r="C11" i="9" s="1"/>
  <c r="C12" i="9" s="1"/>
  <c r="C13" i="9" s="1"/>
  <c r="C14" i="9" s="1"/>
  <c r="C15" i="9" s="1"/>
  <c r="C16" i="9" s="1"/>
  <c r="P6" i="9"/>
  <c r="K6" i="9"/>
  <c r="K7" i="9" s="1"/>
  <c r="I6" i="9"/>
  <c r="D6" i="9"/>
  <c r="D7" i="9" s="1"/>
  <c r="C6" i="9"/>
  <c r="P5" i="9"/>
  <c r="I5" i="9"/>
  <c r="G5" i="9"/>
  <c r="F5" i="9" s="1"/>
  <c r="G7" i="9" l="1"/>
  <c r="F7" i="9" s="1"/>
  <c r="D8" i="9"/>
  <c r="D9" i="9" s="1"/>
  <c r="G6" i="9"/>
  <c r="H6" i="9" s="1"/>
  <c r="D10" i="9"/>
  <c r="G9" i="9"/>
  <c r="K8" i="9"/>
  <c r="N7" i="9"/>
  <c r="N6" i="9"/>
  <c r="G8" i="9"/>
  <c r="P16" i="8"/>
  <c r="I16" i="8"/>
  <c r="P15" i="8"/>
  <c r="I15" i="8"/>
  <c r="P14" i="8"/>
  <c r="I14" i="8"/>
  <c r="P13" i="8"/>
  <c r="I13" i="8"/>
  <c r="P12" i="8"/>
  <c r="I12" i="8"/>
  <c r="P11" i="8"/>
  <c r="I11" i="8"/>
  <c r="P10" i="8"/>
  <c r="I10" i="8"/>
  <c r="P9" i="8"/>
  <c r="I9" i="8"/>
  <c r="P8" i="8"/>
  <c r="I8" i="8"/>
  <c r="P7" i="8"/>
  <c r="I7" i="8"/>
  <c r="D7" i="8"/>
  <c r="D8" i="8" s="1"/>
  <c r="C7" i="8"/>
  <c r="C8" i="8" s="1"/>
  <c r="C9" i="8" s="1"/>
  <c r="C10" i="8" s="1"/>
  <c r="C11" i="8" s="1"/>
  <c r="C12" i="8" s="1"/>
  <c r="C13" i="8" s="1"/>
  <c r="C14" i="8" s="1"/>
  <c r="C15" i="8" s="1"/>
  <c r="C16" i="8" s="1"/>
  <c r="P6" i="8"/>
  <c r="K6" i="8"/>
  <c r="N6" i="8" s="1"/>
  <c r="I6" i="8"/>
  <c r="D6" i="8"/>
  <c r="G6" i="8" s="1"/>
  <c r="H6" i="8" s="1"/>
  <c r="C6" i="8"/>
  <c r="P5" i="8"/>
  <c r="N5" i="8"/>
  <c r="M5" i="8" s="1"/>
  <c r="I5" i="8"/>
  <c r="G5" i="8"/>
  <c r="H5" i="8" s="1"/>
  <c r="F5" i="8"/>
  <c r="F6" i="9" l="1"/>
  <c r="O7" i="9"/>
  <c r="M7" i="9"/>
  <c r="K9" i="9"/>
  <c r="N8" i="9"/>
  <c r="D11" i="9"/>
  <c r="G10" i="9"/>
  <c r="H8" i="9"/>
  <c r="F8" i="9"/>
  <c r="O6" i="9"/>
  <c r="M6" i="9"/>
  <c r="H9" i="9"/>
  <c r="F9" i="9"/>
  <c r="D9" i="8"/>
  <c r="G8" i="8"/>
  <c r="M6" i="8"/>
  <c r="O6" i="8"/>
  <c r="G7" i="8"/>
  <c r="K7" i="8"/>
  <c r="F6" i="8"/>
  <c r="H10" i="9" l="1"/>
  <c r="F10" i="9"/>
  <c r="G11" i="9"/>
  <c r="D12" i="9"/>
  <c r="M8" i="9"/>
  <c r="O8" i="9"/>
  <c r="K10" i="9"/>
  <c r="N9" i="9"/>
  <c r="K8" i="8"/>
  <c r="N7" i="8"/>
  <c r="H7" i="8"/>
  <c r="F7" i="8"/>
  <c r="H8" i="8"/>
  <c r="F8" i="8"/>
  <c r="D10" i="8"/>
  <c r="G9" i="8"/>
  <c r="K11" i="9" l="1"/>
  <c r="N10" i="9"/>
  <c r="O9" i="9"/>
  <c r="M9" i="9"/>
  <c r="G12" i="9"/>
  <c r="D13" i="9"/>
  <c r="F11" i="9"/>
  <c r="H11" i="9"/>
  <c r="O7" i="8"/>
  <c r="M7" i="8"/>
  <c r="K9" i="8"/>
  <c r="N8" i="8"/>
  <c r="H9" i="8"/>
  <c r="F9" i="8"/>
  <c r="G10" i="8"/>
  <c r="D11" i="8"/>
  <c r="K12" i="9" l="1"/>
  <c r="N11" i="9"/>
  <c r="D14" i="9"/>
  <c r="G13" i="9"/>
  <c r="F12" i="9"/>
  <c r="H12" i="9"/>
  <c r="O10" i="9"/>
  <c r="M10" i="9"/>
  <c r="G11" i="8"/>
  <c r="D12" i="8"/>
  <c r="H10" i="8"/>
  <c r="F10" i="8"/>
  <c r="O8" i="8"/>
  <c r="M8" i="8"/>
  <c r="K10" i="8"/>
  <c r="N9" i="8"/>
  <c r="N12" i="9" l="1"/>
  <c r="K13" i="9"/>
  <c r="F13" i="9"/>
  <c r="H13" i="9"/>
  <c r="D15" i="9"/>
  <c r="G14" i="9"/>
  <c r="O11" i="9"/>
  <c r="M11" i="9"/>
  <c r="F11" i="8"/>
  <c r="H11" i="8"/>
  <c r="O9" i="8"/>
  <c r="M9" i="8"/>
  <c r="K11" i="8"/>
  <c r="N10" i="8"/>
  <c r="D13" i="8"/>
  <c r="G12" i="8"/>
  <c r="M12" i="9" l="1"/>
  <c r="O12" i="9"/>
  <c r="H14" i="9"/>
  <c r="F14" i="9"/>
  <c r="D16" i="9"/>
  <c r="G16" i="9" s="1"/>
  <c r="G15" i="9"/>
  <c r="N13" i="9"/>
  <c r="K14" i="9"/>
  <c r="F12" i="8"/>
  <c r="H12" i="8"/>
  <c r="D14" i="8"/>
  <c r="G13" i="8"/>
  <c r="O10" i="8"/>
  <c r="M10" i="8"/>
  <c r="N11" i="8"/>
  <c r="K12" i="8"/>
  <c r="K15" i="9" l="1"/>
  <c r="N14" i="9"/>
  <c r="M13" i="9"/>
  <c r="O13" i="9"/>
  <c r="F15" i="9"/>
  <c r="H15" i="9"/>
  <c r="H16" i="9"/>
  <c r="F16" i="9"/>
  <c r="N12" i="8"/>
  <c r="K13" i="8"/>
  <c r="F13" i="8"/>
  <c r="H13" i="8"/>
  <c r="G14" i="8"/>
  <c r="D15" i="8"/>
  <c r="K16" i="9" l="1"/>
  <c r="N16" i="9" s="1"/>
  <c r="N15" i="9"/>
  <c r="O14" i="9"/>
  <c r="M14" i="9"/>
  <c r="M12" i="8"/>
  <c r="D16" i="8"/>
  <c r="G16" i="8" s="1"/>
  <c r="G15" i="8"/>
  <c r="H14" i="8"/>
  <c r="F14" i="8"/>
  <c r="K14" i="8"/>
  <c r="N13" i="8"/>
  <c r="M16" i="9" l="1"/>
  <c r="O16" i="9"/>
  <c r="O15" i="9"/>
  <c r="M15" i="9"/>
  <c r="M13" i="8"/>
  <c r="K15" i="8"/>
  <c r="N14" i="8"/>
  <c r="F15" i="8"/>
  <c r="H15" i="8"/>
  <c r="H16" i="8"/>
  <c r="F16" i="8"/>
  <c r="M14" i="8" l="1"/>
  <c r="O14" i="8"/>
  <c r="K16" i="8"/>
  <c r="N16" i="8" s="1"/>
  <c r="N15" i="8"/>
  <c r="O15" i="8" l="1"/>
  <c r="M15" i="8"/>
  <c r="O16" i="8"/>
  <c r="M16" i="8"/>
  <c r="P16" i="6" l="1"/>
  <c r="I16" i="6"/>
  <c r="P15" i="6"/>
  <c r="I15" i="6"/>
  <c r="P14" i="6"/>
  <c r="I14" i="6"/>
  <c r="P13" i="6"/>
  <c r="I13" i="6"/>
  <c r="P12" i="6"/>
  <c r="I12" i="6"/>
  <c r="P11" i="6"/>
  <c r="I11" i="6"/>
  <c r="P10" i="6"/>
  <c r="I10" i="6"/>
  <c r="P9" i="6"/>
  <c r="I9" i="6"/>
  <c r="P8" i="6"/>
  <c r="I8" i="6"/>
  <c r="P7" i="6"/>
  <c r="K7" i="6"/>
  <c r="K8" i="6" s="1"/>
  <c r="I7" i="6"/>
  <c r="P6" i="6"/>
  <c r="K6" i="6"/>
  <c r="N6" i="6" s="1"/>
  <c r="I6" i="6"/>
  <c r="D6" i="6"/>
  <c r="D7" i="6" s="1"/>
  <c r="C6" i="6"/>
  <c r="C7" i="6" s="1"/>
  <c r="C8" i="6" s="1"/>
  <c r="C9" i="6" s="1"/>
  <c r="C10" i="6" s="1"/>
  <c r="C11" i="6" s="1"/>
  <c r="C12" i="6" s="1"/>
  <c r="C13" i="6" s="1"/>
  <c r="C14" i="6" s="1"/>
  <c r="C15" i="6" s="1"/>
  <c r="C16" i="6" s="1"/>
  <c r="P5" i="6"/>
  <c r="N5" i="6"/>
  <c r="I5" i="6"/>
  <c r="G5" i="6"/>
  <c r="F5" i="6" s="1"/>
  <c r="K9" i="6" l="1"/>
  <c r="N8" i="6"/>
  <c r="G7" i="6"/>
  <c r="D8" i="6"/>
  <c r="M6" i="6"/>
  <c r="O6" i="6"/>
  <c r="G6" i="6"/>
  <c r="N7" i="6"/>
  <c r="M5" i="6"/>
  <c r="H5" i="6"/>
  <c r="D9" i="6" l="1"/>
  <c r="G8" i="6"/>
  <c r="F7" i="6"/>
  <c r="H7" i="6"/>
  <c r="O8" i="6"/>
  <c r="M8" i="6"/>
  <c r="N9" i="6"/>
  <c r="K10" i="6"/>
  <c r="M7" i="6"/>
  <c r="O7" i="6"/>
  <c r="F6" i="6"/>
  <c r="H6" i="6"/>
  <c r="F8" i="6" l="1"/>
  <c r="H8" i="6"/>
  <c r="D10" i="6"/>
  <c r="G9" i="6"/>
  <c r="K11" i="6"/>
  <c r="N10" i="6"/>
  <c r="M9" i="6"/>
  <c r="O9" i="6"/>
  <c r="M10" i="6" l="1"/>
  <c r="O10" i="6"/>
  <c r="N11" i="6"/>
  <c r="K12" i="6"/>
  <c r="H9" i="6"/>
  <c r="F9" i="6"/>
  <c r="G10" i="6"/>
  <c r="D11" i="6"/>
  <c r="K13" i="6" l="1"/>
  <c r="N12" i="6"/>
  <c r="M11" i="6"/>
  <c r="O11" i="6"/>
  <c r="G11" i="6"/>
  <c r="D12" i="6"/>
  <c r="F10" i="6"/>
  <c r="H10" i="6"/>
  <c r="D13" i="6" l="1"/>
  <c r="G12" i="6"/>
  <c r="H11" i="6"/>
  <c r="F11" i="6"/>
  <c r="M12" i="6"/>
  <c r="O12" i="6"/>
  <c r="N13" i="6"/>
  <c r="K14" i="6"/>
  <c r="F12" i="6" l="1"/>
  <c r="H12" i="6"/>
  <c r="D14" i="6"/>
  <c r="G13" i="6"/>
  <c r="K15" i="6"/>
  <c r="N14" i="6"/>
  <c r="M13" i="6"/>
  <c r="O13" i="6"/>
  <c r="M14" i="6" l="1"/>
  <c r="O14" i="6"/>
  <c r="N15" i="6"/>
  <c r="K16" i="6"/>
  <c r="N16" i="6" s="1"/>
  <c r="H13" i="6"/>
  <c r="F13" i="6"/>
  <c r="G14" i="6"/>
  <c r="D15" i="6"/>
  <c r="O16" i="6" l="1"/>
  <c r="M16" i="6"/>
  <c r="M15" i="6"/>
  <c r="O15" i="6"/>
  <c r="D16" i="6"/>
  <c r="G16" i="6" s="1"/>
  <c r="G15" i="6"/>
  <c r="H14" i="6"/>
  <c r="F14" i="6"/>
  <c r="H15" i="6" l="1"/>
  <c r="F15" i="6"/>
  <c r="H16" i="6"/>
  <c r="F16" i="6"/>
</calcChain>
</file>

<file path=xl/sharedStrings.xml><?xml version="1.0" encoding="utf-8"?>
<sst xmlns="http://schemas.openxmlformats.org/spreadsheetml/2006/main" count="106" uniqueCount="57">
  <si>
    <t>Протокол контроля  времени завершения игры на 9 и 18 лунках</t>
  </si>
  <si>
    <t>Старт Ти 1</t>
  </si>
  <si>
    <t>№</t>
  </si>
  <si>
    <t>Игроки</t>
  </si>
  <si>
    <t>1 л-ка   старт</t>
  </si>
  <si>
    <t>9 л-ка график</t>
  </si>
  <si>
    <t>9 факт</t>
  </si>
  <si>
    <r>
      <t>Отств.(</t>
    </r>
    <r>
      <rPr>
        <b/>
        <sz val="10"/>
        <rFont val="Arial Cyr"/>
        <charset val="204"/>
      </rPr>
      <t>+)</t>
    </r>
    <r>
      <rPr>
        <sz val="10"/>
        <rFont val="Arial Cyr"/>
        <charset val="204"/>
      </rPr>
      <t xml:space="preserve"> Оперж.(</t>
    </r>
    <r>
      <rPr>
        <b/>
        <sz val="10"/>
        <rFont val="Arial Cyr"/>
        <charset val="204"/>
      </rPr>
      <t>-)</t>
    </r>
  </si>
  <si>
    <t>18 л-ка график</t>
  </si>
  <si>
    <t>18 факт</t>
  </si>
  <si>
    <t>Теорит. штраф</t>
  </si>
  <si>
    <t>Цифра отмечается красным в случае "выхода из графика" по данному параметру</t>
  </si>
  <si>
    <t>пропустили вперед следующий флайт, ожидая судью</t>
  </si>
  <si>
    <t>Малаев, Находкин, Корниенко И.</t>
  </si>
  <si>
    <t>Трушинский, Ермаков, Смольский</t>
  </si>
  <si>
    <t>Стриганов, Виджаяваргия, Дашевский, Якупов</t>
  </si>
  <si>
    <t>Марушко, Лукашов, Минаев, Галимгереев</t>
  </si>
  <si>
    <t>Ивкин, Каниев, Корниенко В., Юрри</t>
  </si>
  <si>
    <t>Яковлев, Исаев, Крючков, Липатов</t>
  </si>
  <si>
    <t>Шокун, Кадощук, Одегов, Бородин</t>
  </si>
  <si>
    <t>Закиров, Казьмин, Филаткин, Гречухин</t>
  </si>
  <si>
    <t>Бочаров А., Закарян, Шевченко, Мовсесян</t>
  </si>
  <si>
    <t>Леонтьев, Ташенов, Чижиков, Жиляев</t>
  </si>
  <si>
    <t>Петров, Крылов, Никитин, Храпков</t>
  </si>
  <si>
    <t>Ряхов, Князев, Бочаров В.</t>
  </si>
  <si>
    <t>Малаев, Петров, Филаткин</t>
  </si>
  <si>
    <t>Ермаков, Мовсесян, Корниенко И.</t>
  </si>
  <si>
    <t>Князев, Находкин, Жиляев</t>
  </si>
  <si>
    <t>Виджаяваргия, Чижиков, Закиров, Крылов</t>
  </si>
  <si>
    <t>Шевченко, Бочаров В., Дашевский, Трушинский</t>
  </si>
  <si>
    <t>Ивкин, Минаев, Лукашов, Галимгереев</t>
  </si>
  <si>
    <t>Одегов, Никитин, Липатов, Смольский</t>
  </si>
  <si>
    <t>Ташенов, Бородин,  Яковлев, Стриганов</t>
  </si>
  <si>
    <t>Крючков, Храпков, Якупов, Казьмин</t>
  </si>
  <si>
    <t>Леонтьев, Каниев, Кадощук, Корниенко В.</t>
  </si>
  <si>
    <t>Юрри, Марушко, Гречухин, Исаев</t>
  </si>
  <si>
    <t>Гречухин, Лукашов, Исаев</t>
  </si>
  <si>
    <t>Кадощук,  Марушко</t>
  </si>
  <si>
    <t>Крючков, Храпков, Корниенко В.</t>
  </si>
  <si>
    <t>Каниев, Якупов, Ташенов</t>
  </si>
  <si>
    <t>Липатов, Стриганов, Леонтьев, Одегов</t>
  </si>
  <si>
    <t>Трушинский, Галимгереев, Ивкин, Яковлев</t>
  </si>
  <si>
    <t>Крылов, Смольский, Бородин, Никитин</t>
  </si>
  <si>
    <t>Шокун, Дашевский, Шевченко, Минаев</t>
  </si>
  <si>
    <t>Жиляев,  Чижиков, Виджаяваргия, Находкин</t>
  </si>
  <si>
    <t>Филаткин, Ермаков, Малаев, Корниенко И.</t>
  </si>
  <si>
    <t>Шокун, Закарян, Ряхов, Бочаров А.</t>
  </si>
  <si>
    <t>Мовсесян, Князев, Петров, Бочаров А.</t>
  </si>
  <si>
    <t>Закарян, Ряхов, Бочаров В., Закиров</t>
  </si>
  <si>
    <t>Отств.(+) Оперж.(-)</t>
  </si>
  <si>
    <t>Скрытая обл.
(служебная)</t>
  </si>
  <si>
    <t>Отставание от впереди идущей  группы в минутах</t>
  </si>
  <si>
    <t>Отставание от впереди идущей  группы в минутах - указывается только если группа вышла из графика</t>
  </si>
  <si>
    <r>
      <t xml:space="preserve">Штраф налагается если время завершения лунки превышает время по графику и отставание от впереди идущей группы равно или превышает </t>
    </r>
    <r>
      <rPr>
        <b/>
        <sz val="10"/>
        <color rgb="FFFF0000"/>
        <rFont val="Arial Cyr"/>
        <charset val="204"/>
      </rPr>
      <t>15</t>
    </r>
    <r>
      <rPr>
        <sz val="10"/>
        <rFont val="Arial Cyr"/>
        <charset val="204"/>
      </rPr>
      <t xml:space="preserve"> минут.</t>
    </r>
  </si>
  <si>
    <r>
      <rPr>
        <b/>
        <sz val="14"/>
        <rFont val="Arial Cyr"/>
        <charset val="204"/>
      </rPr>
      <t>PGA Catalunya</t>
    </r>
    <r>
      <rPr>
        <sz val="14"/>
        <rFont val="Arial Cyr"/>
        <charset val="204"/>
      </rPr>
      <t xml:space="preserve"> 15 апреля 2017</t>
    </r>
  </si>
  <si>
    <r>
      <rPr>
        <b/>
        <sz val="14"/>
        <rFont val="Arial Cyr"/>
        <charset val="204"/>
      </rPr>
      <t>PGA Catalunya</t>
    </r>
    <r>
      <rPr>
        <sz val="14"/>
        <rFont val="Arial Cyr"/>
        <charset val="204"/>
      </rPr>
      <t xml:space="preserve"> 16 апреля 2017</t>
    </r>
  </si>
  <si>
    <r>
      <rPr>
        <b/>
        <sz val="14"/>
        <rFont val="Arial Cyr"/>
        <charset val="204"/>
      </rPr>
      <t>PGA Catalunya</t>
    </r>
    <r>
      <rPr>
        <sz val="14"/>
        <rFont val="Arial Cyr"/>
        <charset val="204"/>
      </rPr>
      <t xml:space="preserve"> 17 апреля 2017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</si>
</sst>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11" x14ac:knownFonts="1">
    <font>
      <sz val="10"/>
      <name val="Arial Cyr"/>
      <charset val="204"/>
    </font>
    <font>
      <sz val="14"/>
      <name val="Arial Cyr"/>
      <charset val="204"/>
    </font>
    <font>
      <b/>
      <sz val="14"/>
      <name val="Arial Cyr"/>
      <charset val="204"/>
    </font>
    <font>
      <b/>
      <sz val="10"/>
      <name val="Arial Cyr"/>
      <charset val="204"/>
    </font>
    <font>
      <b/>
      <sz val="11"/>
      <name val="Arial"/>
      <family val="2"/>
    </font>
    <font>
      <b/>
      <sz val="11"/>
      <name val="Arial"/>
      <family val="2"/>
      <charset val="204"/>
    </font>
    <font>
      <b/>
      <sz val="12"/>
      <color rgb="FFFF0000"/>
      <name val="Arial Cyr"/>
      <charset val="204"/>
    </font>
    <font>
      <sz val="10"/>
      <color rgb="FFFF0000"/>
      <name val="Arial Cyr"/>
      <charset val="204"/>
    </font>
    <font>
      <sz val="8"/>
      <color theme="6" tint="-0.249977111117893"/>
      <name val="Arial Cyr"/>
      <charset val="204"/>
    </font>
    <font>
      <sz val="7"/>
      <name val="Arial Cyr"/>
      <charset val="204"/>
    </font>
    <font>
      <b/>
      <sz val="10"/>
      <color rgb="FFFF0000"/>
      <name val="Arial Cyr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164" fontId="4" fillId="3" borderId="8" xfId="0" applyNumberFormat="1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" xfId="0" applyFont="1" applyFill="1" applyBorder="1" applyAlignment="1">
      <alignment vertical="center" wrapText="1"/>
    </xf>
    <xf numFmtId="164" fontId="5" fillId="0" borderId="1" xfId="0" applyNumberFormat="1" applyFont="1" applyBorder="1" applyAlignment="1">
      <alignment horizontal="center" vertical="center"/>
    </xf>
    <xf numFmtId="164" fontId="4" fillId="5" borderId="1" xfId="0" applyNumberFormat="1" applyFont="1" applyFill="1" applyBorder="1" applyAlignment="1">
      <alignment horizontal="center" vertical="center"/>
    </xf>
    <xf numFmtId="164" fontId="5" fillId="5" borderId="1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0" fillId="4" borderId="8" xfId="0" applyNumberFormat="1" applyFill="1" applyBorder="1" applyAlignment="1">
      <alignment horizontal="center" vertical="center"/>
    </xf>
    <xf numFmtId="0" fontId="0" fillId="6" borderId="8" xfId="0" applyNumberFormat="1" applyFont="1" applyFill="1" applyBorder="1" applyAlignment="1">
      <alignment horizontal="center" vertical="center"/>
    </xf>
    <xf numFmtId="0" fontId="3" fillId="4" borderId="8" xfId="0" applyNumberFormat="1" applyFont="1" applyFill="1" applyBorder="1" applyAlignment="1">
      <alignment horizontal="center" vertical="center"/>
    </xf>
    <xf numFmtId="0" fontId="0" fillId="6" borderId="1" xfId="0" applyNumberFormat="1" applyFont="1" applyFill="1" applyBorder="1" applyAlignment="1">
      <alignment horizontal="center" vertical="center"/>
    </xf>
    <xf numFmtId="164" fontId="5" fillId="0" borderId="8" xfId="0" applyNumberFormat="1" applyFont="1" applyBorder="1" applyAlignment="1">
      <alignment horizontal="center" vertical="center"/>
    </xf>
    <xf numFmtId="165" fontId="0" fillId="6" borderId="8" xfId="0" applyNumberFormat="1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0" fillId="4" borderId="1" xfId="0" applyNumberFormat="1" applyFill="1" applyBorder="1" applyAlignment="1">
      <alignment horizontal="center" vertical="center"/>
    </xf>
    <xf numFmtId="0" fontId="3" fillId="4" borderId="1" xfId="0" applyNumberFormat="1" applyFont="1" applyFill="1" applyBorder="1" applyAlignment="1">
      <alignment horizontal="center" vertical="center"/>
    </xf>
    <xf numFmtId="165" fontId="0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" xfId="0" applyNumberFormat="1" applyFont="1" applyFill="1" applyBorder="1" applyAlignment="1">
      <alignment horizontal="center" vertical="center"/>
    </xf>
    <xf numFmtId="0" fontId="10" fillId="4" borderId="1" xfId="0" applyNumberFormat="1" applyFont="1" applyFill="1" applyBorder="1" applyAlignment="1">
      <alignment horizontal="center" vertical="center"/>
    </xf>
    <xf numFmtId="0" fontId="7" fillId="4" borderId="8" xfId="0" applyNumberFormat="1" applyFont="1" applyFill="1" applyBorder="1" applyAlignment="1">
      <alignment horizontal="center" vertical="center"/>
    </xf>
    <xf numFmtId="0" fontId="0" fillId="4" borderId="1" xfId="0" applyNumberFormat="1" applyFont="1" applyFill="1" applyBorder="1" applyAlignment="1">
      <alignment horizontal="center" vertical="center"/>
    </xf>
    <xf numFmtId="0" fontId="0" fillId="4" borderId="8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tabSelected="1" zoomScale="75" zoomScaleNormal="75" workbookViewId="0">
      <selection sqref="A1:O1"/>
    </sheetView>
  </sheetViews>
  <sheetFormatPr defaultRowHeight="13.2" x14ac:dyDescent="0.25"/>
  <cols>
    <col min="1" max="1" width="4.5546875" style="34" customWidth="1"/>
    <col min="2" max="2" width="43.77734375" customWidth="1"/>
    <col min="3" max="6" width="9.77734375" customWidth="1"/>
    <col min="7" max="7" width="15.109375" hidden="1" customWidth="1"/>
    <col min="8" max="8" width="10.77734375" customWidth="1"/>
    <col min="9" max="9" width="12.44140625" hidden="1" customWidth="1"/>
    <col min="10" max="10" width="8.77734375" customWidth="1"/>
    <col min="11" max="13" width="9.77734375" customWidth="1"/>
    <col min="14" max="14" width="15.44140625" hidden="1" customWidth="1"/>
    <col min="15" max="15" width="10.77734375" customWidth="1"/>
    <col min="16" max="16" width="14.33203125" hidden="1" customWidth="1"/>
    <col min="17" max="17" width="8.77734375" customWidth="1"/>
  </cols>
  <sheetData>
    <row r="1" spans="1:17" ht="17.399999999999999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7" ht="17.399999999999999" x14ac:dyDescent="0.3">
      <c r="A2" s="42" t="s">
        <v>54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 ht="35.1" customHeight="1" thickBot="1" x14ac:dyDescent="0.3">
      <c r="B3" s="1" t="s">
        <v>1</v>
      </c>
    </row>
    <row r="4" spans="1:17" s="12" customFormat="1" ht="50.4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21" t="s">
        <v>49</v>
      </c>
      <c r="G4" s="22" t="s">
        <v>50</v>
      </c>
      <c r="H4" s="23" t="s">
        <v>51</v>
      </c>
      <c r="I4" s="22" t="s">
        <v>50</v>
      </c>
      <c r="J4" s="17" t="s">
        <v>10</v>
      </c>
      <c r="K4" s="5" t="s">
        <v>8</v>
      </c>
      <c r="L4" s="6" t="s">
        <v>9</v>
      </c>
      <c r="M4" s="7" t="s">
        <v>7</v>
      </c>
      <c r="N4" s="22" t="s">
        <v>50</v>
      </c>
      <c r="O4" s="23" t="s">
        <v>51</v>
      </c>
      <c r="P4" s="22" t="s">
        <v>50</v>
      </c>
      <c r="Q4" s="17" t="s">
        <v>10</v>
      </c>
    </row>
    <row r="5" spans="1:17" ht="35.1" customHeight="1" x14ac:dyDescent="0.25">
      <c r="A5" s="35">
        <v>1</v>
      </c>
      <c r="B5" s="8" t="s">
        <v>13</v>
      </c>
      <c r="C5" s="9">
        <v>0.47222222222222227</v>
      </c>
      <c r="D5" s="16">
        <v>0.5625</v>
      </c>
      <c r="E5" s="14">
        <v>0.55902777777777779</v>
      </c>
      <c r="F5" s="24">
        <f t="shared" ref="F5:F16" si="0">G5*86400/60</f>
        <v>-4.9999999999999822</v>
      </c>
      <c r="G5" s="25">
        <f t="shared" ref="G5:G16" si="1">E5-D5</f>
        <v>-3.4722222222222099E-3</v>
      </c>
      <c r="H5" s="26" t="str">
        <f t="shared" ref="H5:H16" si="2">IF(G5&lt;0,"",IF(G5=0,"0",MINUTE(I5)))</f>
        <v/>
      </c>
      <c r="I5" s="27" t="e">
        <f t="shared" ref="I5:I7" si="3">E5-E4</f>
        <v>#VALUE!</v>
      </c>
      <c r="J5" s="20"/>
      <c r="K5" s="15">
        <v>0.66319444444444442</v>
      </c>
      <c r="L5" s="28">
        <v>0.66388888888888886</v>
      </c>
      <c r="M5" s="39">
        <f t="shared" ref="M5:M16" si="4">N5*86400/60</f>
        <v>0.99999999999999645</v>
      </c>
      <c r="N5" s="29">
        <f t="shared" ref="N5:N16" si="5">L5-K5</f>
        <v>6.9444444444444198E-4</v>
      </c>
      <c r="O5" s="26"/>
      <c r="P5" s="25" t="e">
        <f t="shared" ref="P5:P7" si="6">L5-L4</f>
        <v>#VALUE!</v>
      </c>
      <c r="Q5" s="30">
        <v>1</v>
      </c>
    </row>
    <row r="6" spans="1:17" ht="35.1" customHeight="1" x14ac:dyDescent="0.25">
      <c r="A6" s="36">
        <v>2</v>
      </c>
      <c r="B6" s="11" t="s">
        <v>24</v>
      </c>
      <c r="C6" s="10">
        <f t="shared" ref="C6:D16" si="7">C5+(1/144)</f>
        <v>0.47916666666666669</v>
      </c>
      <c r="D6" s="10">
        <f t="shared" si="7"/>
        <v>0.56944444444444442</v>
      </c>
      <c r="E6" s="14">
        <v>0.56597222222222221</v>
      </c>
      <c r="F6" s="31">
        <f t="shared" si="0"/>
        <v>-4.9999999999999822</v>
      </c>
      <c r="G6" s="27">
        <f t="shared" si="1"/>
        <v>-3.4722222222222099E-3</v>
      </c>
      <c r="H6" s="32" t="str">
        <f t="shared" si="2"/>
        <v/>
      </c>
      <c r="I6" s="27">
        <f t="shared" si="3"/>
        <v>6.9444444444444198E-3</v>
      </c>
      <c r="J6" s="18"/>
      <c r="K6" s="10">
        <f t="shared" ref="K6:K16" si="8">K5+(1/144)</f>
        <v>0.67013888888888884</v>
      </c>
      <c r="L6" s="14">
        <v>0.6694444444444444</v>
      </c>
      <c r="M6" s="31">
        <f t="shared" si="4"/>
        <v>-0.99999999999999645</v>
      </c>
      <c r="N6" s="33">
        <f t="shared" si="5"/>
        <v>-6.9444444444444198E-4</v>
      </c>
      <c r="O6" s="32" t="str">
        <f t="shared" ref="O6:O16" si="9">IF(N6&lt;0,"",IF(N6=0,"0",MINUTE(P6)))</f>
        <v/>
      </c>
      <c r="P6" s="27">
        <f t="shared" si="6"/>
        <v>5.5555555555555358E-3</v>
      </c>
      <c r="Q6" s="19"/>
    </row>
    <row r="7" spans="1:17" ht="35.1" customHeight="1" x14ac:dyDescent="0.25">
      <c r="A7" s="36">
        <v>3</v>
      </c>
      <c r="B7" s="11" t="s">
        <v>14</v>
      </c>
      <c r="C7" s="10">
        <f t="shared" si="7"/>
        <v>0.4861111111111111</v>
      </c>
      <c r="D7" s="10">
        <f t="shared" si="7"/>
        <v>0.57638888888888884</v>
      </c>
      <c r="E7" s="14">
        <v>0.57361111111111118</v>
      </c>
      <c r="F7" s="31">
        <f t="shared" si="0"/>
        <v>-3.9999999999998255</v>
      </c>
      <c r="G7" s="27">
        <f t="shared" si="1"/>
        <v>-2.7777777777776569E-3</v>
      </c>
      <c r="H7" s="32" t="str">
        <f t="shared" si="2"/>
        <v/>
      </c>
      <c r="I7" s="27">
        <f t="shared" si="3"/>
        <v>7.6388888888889728E-3</v>
      </c>
      <c r="J7" s="18"/>
      <c r="K7" s="10">
        <f t="shared" si="8"/>
        <v>0.67708333333333326</v>
      </c>
      <c r="L7" s="14">
        <v>0.67569444444444438</v>
      </c>
      <c r="M7" s="31">
        <f t="shared" si="4"/>
        <v>-1.9999999999999929</v>
      </c>
      <c r="N7" s="33">
        <f t="shared" si="5"/>
        <v>-1.388888888888884E-3</v>
      </c>
      <c r="O7" s="32" t="str">
        <f t="shared" si="9"/>
        <v/>
      </c>
      <c r="P7" s="27">
        <f t="shared" si="6"/>
        <v>6.2499999999999778E-3</v>
      </c>
      <c r="Q7" s="19"/>
    </row>
    <row r="8" spans="1:17" ht="35.1" customHeight="1" x14ac:dyDescent="0.25">
      <c r="A8" s="36">
        <v>4</v>
      </c>
      <c r="B8" s="11" t="s">
        <v>15</v>
      </c>
      <c r="C8" s="10">
        <f t="shared" si="7"/>
        <v>0.49305555555555552</v>
      </c>
      <c r="D8" s="10">
        <f t="shared" si="7"/>
        <v>0.58333333333333326</v>
      </c>
      <c r="E8" s="14">
        <v>0.59375</v>
      </c>
      <c r="F8" s="37">
        <f t="shared" si="0"/>
        <v>15.000000000000107</v>
      </c>
      <c r="G8" s="27">
        <f t="shared" si="1"/>
        <v>1.0416666666666741E-2</v>
      </c>
      <c r="H8" s="38">
        <f t="shared" si="2"/>
        <v>29</v>
      </c>
      <c r="I8" s="27">
        <f>E8-E7</f>
        <v>2.0138888888888817E-2</v>
      </c>
      <c r="J8" s="18">
        <v>1</v>
      </c>
      <c r="K8" s="10">
        <f t="shared" si="8"/>
        <v>0.68402777777777768</v>
      </c>
      <c r="L8" s="14">
        <v>0.68611111111111101</v>
      </c>
      <c r="M8" s="37">
        <f t="shared" si="4"/>
        <v>2.9999999999999898</v>
      </c>
      <c r="N8" s="33">
        <f t="shared" si="5"/>
        <v>2.0833333333333259E-3</v>
      </c>
      <c r="O8" s="38">
        <f t="shared" si="9"/>
        <v>15</v>
      </c>
      <c r="P8" s="27">
        <f>L8-L7</f>
        <v>1.041666666666663E-2</v>
      </c>
      <c r="Q8" s="19">
        <v>1</v>
      </c>
    </row>
    <row r="9" spans="1:17" ht="35.1" customHeight="1" x14ac:dyDescent="0.25">
      <c r="A9" s="36">
        <v>5</v>
      </c>
      <c r="B9" s="13" t="s">
        <v>16</v>
      </c>
      <c r="C9" s="10">
        <f t="shared" si="7"/>
        <v>0.49999999999999994</v>
      </c>
      <c r="D9" s="10">
        <f t="shared" si="7"/>
        <v>0.59027777777777768</v>
      </c>
      <c r="E9" s="14">
        <v>0.60069444444444442</v>
      </c>
      <c r="F9" s="37">
        <f t="shared" si="0"/>
        <v>15.000000000000107</v>
      </c>
      <c r="G9" s="27">
        <f t="shared" si="1"/>
        <v>1.0416666666666741E-2</v>
      </c>
      <c r="H9" s="32">
        <f t="shared" si="2"/>
        <v>10</v>
      </c>
      <c r="I9" s="27">
        <f t="shared" ref="I9:I16" si="10">E9-E8</f>
        <v>6.9444444444444198E-3</v>
      </c>
      <c r="J9" s="18"/>
      <c r="K9" s="10">
        <f t="shared" si="8"/>
        <v>0.6909722222222221</v>
      </c>
      <c r="L9" s="14">
        <v>0.70000000000000007</v>
      </c>
      <c r="M9" s="37">
        <f t="shared" si="4"/>
        <v>13.000000000000274</v>
      </c>
      <c r="N9" s="33">
        <f t="shared" si="5"/>
        <v>9.0277777777779677E-3</v>
      </c>
      <c r="O9" s="38">
        <f t="shared" si="9"/>
        <v>20</v>
      </c>
      <c r="P9" s="27">
        <f t="shared" ref="P9:P16" si="11">L9-L8</f>
        <v>1.3888888888889062E-2</v>
      </c>
      <c r="Q9" s="19">
        <v>1</v>
      </c>
    </row>
    <row r="10" spans="1:17" ht="35.1" customHeight="1" x14ac:dyDescent="0.25">
      <c r="A10" s="36">
        <v>6</v>
      </c>
      <c r="B10" s="13" t="s">
        <v>17</v>
      </c>
      <c r="C10" s="10">
        <f t="shared" si="7"/>
        <v>0.50694444444444442</v>
      </c>
      <c r="D10" s="10">
        <f t="shared" si="7"/>
        <v>0.5972222222222221</v>
      </c>
      <c r="E10" s="14">
        <v>0.60972222222222217</v>
      </c>
      <c r="F10" s="37">
        <f t="shared" si="0"/>
        <v>18.000000000000096</v>
      </c>
      <c r="G10" s="27">
        <f t="shared" si="1"/>
        <v>1.2500000000000067E-2</v>
      </c>
      <c r="H10" s="32">
        <f t="shared" si="2"/>
        <v>13</v>
      </c>
      <c r="I10" s="27">
        <f t="shared" si="10"/>
        <v>9.0277777777777457E-3</v>
      </c>
      <c r="J10" s="18"/>
      <c r="K10" s="10">
        <f t="shared" si="8"/>
        <v>0.69791666666666652</v>
      </c>
      <c r="L10" s="14">
        <v>0.70416666666666661</v>
      </c>
      <c r="M10" s="37">
        <f t="shared" si="4"/>
        <v>9.0000000000001297</v>
      </c>
      <c r="N10" s="33">
        <f t="shared" si="5"/>
        <v>6.2500000000000888E-3</v>
      </c>
      <c r="O10" s="32">
        <f t="shared" si="9"/>
        <v>6</v>
      </c>
      <c r="P10" s="27">
        <f t="shared" si="11"/>
        <v>4.1666666666665408E-3</v>
      </c>
      <c r="Q10" s="19"/>
    </row>
    <row r="11" spans="1:17" ht="35.1" customHeight="1" x14ac:dyDescent="0.25">
      <c r="A11" s="36">
        <v>7</v>
      </c>
      <c r="B11" s="11" t="s">
        <v>18</v>
      </c>
      <c r="C11" s="10">
        <f t="shared" si="7"/>
        <v>0.51388888888888884</v>
      </c>
      <c r="D11" s="10">
        <f t="shared" si="7"/>
        <v>0.60416666666666652</v>
      </c>
      <c r="E11" s="14">
        <v>0.62986111111111109</v>
      </c>
      <c r="F11" s="37">
        <f t="shared" si="0"/>
        <v>37.000000000000192</v>
      </c>
      <c r="G11" s="27">
        <f t="shared" si="1"/>
        <v>2.5694444444444575E-2</v>
      </c>
      <c r="H11" s="38">
        <f t="shared" si="2"/>
        <v>29</v>
      </c>
      <c r="I11" s="27">
        <f t="shared" si="10"/>
        <v>2.0138888888888928E-2</v>
      </c>
      <c r="J11" s="18">
        <v>1</v>
      </c>
      <c r="K11" s="10">
        <f t="shared" si="8"/>
        <v>0.70486111111111094</v>
      </c>
      <c r="L11" s="14">
        <v>0.72430555555555554</v>
      </c>
      <c r="M11" s="37">
        <f t="shared" si="4"/>
        <v>28.00000000000022</v>
      </c>
      <c r="N11" s="33">
        <f t="shared" si="5"/>
        <v>1.9444444444444597E-2</v>
      </c>
      <c r="O11" s="38">
        <f t="shared" si="9"/>
        <v>29</v>
      </c>
      <c r="P11" s="27">
        <f t="shared" si="11"/>
        <v>2.0138888888888928E-2</v>
      </c>
      <c r="Q11" s="19">
        <v>1</v>
      </c>
    </row>
    <row r="12" spans="1:17" ht="35.1" customHeight="1" x14ac:dyDescent="0.25">
      <c r="A12" s="35">
        <v>8</v>
      </c>
      <c r="B12" s="8" t="s">
        <v>19</v>
      </c>
      <c r="C12" s="10">
        <f t="shared" si="7"/>
        <v>0.52083333333333326</v>
      </c>
      <c r="D12" s="10">
        <f t="shared" si="7"/>
        <v>0.61111111111111094</v>
      </c>
      <c r="E12" s="14">
        <v>0.63611111111111118</v>
      </c>
      <c r="F12" s="37">
        <f t="shared" si="0"/>
        <v>36.000000000000348</v>
      </c>
      <c r="G12" s="27">
        <f t="shared" si="1"/>
        <v>2.5000000000000244E-2</v>
      </c>
      <c r="H12" s="32">
        <f>IF(G12&lt;0,"",IF(G12=0,"0",MINUTE(I12)))</f>
        <v>9</v>
      </c>
      <c r="I12" s="27">
        <f t="shared" si="10"/>
        <v>6.2500000000000888E-3</v>
      </c>
      <c r="J12" s="20"/>
      <c r="K12" s="10">
        <f t="shared" si="8"/>
        <v>0.71180555555555536</v>
      </c>
      <c r="L12" s="14">
        <v>0.72777777777777775</v>
      </c>
      <c r="M12" s="37">
        <f t="shared" si="4"/>
        <v>23.000000000000238</v>
      </c>
      <c r="N12" s="33">
        <f t="shared" si="5"/>
        <v>1.5972222222222388E-2</v>
      </c>
      <c r="O12" s="32">
        <f>IF(N12&lt;0,"",IF(N12=0,"0",MINUTE(P12)))</f>
        <v>5</v>
      </c>
      <c r="P12" s="27">
        <f t="shared" si="11"/>
        <v>3.4722222222222099E-3</v>
      </c>
      <c r="Q12" s="19"/>
    </row>
    <row r="13" spans="1:17" ht="35.1" customHeight="1" x14ac:dyDescent="0.25">
      <c r="A13" s="36">
        <v>9</v>
      </c>
      <c r="B13" s="11" t="s">
        <v>20</v>
      </c>
      <c r="C13" s="10">
        <f t="shared" si="7"/>
        <v>0.52777777777777768</v>
      </c>
      <c r="D13" s="10">
        <f t="shared" si="7"/>
        <v>0.61805555555555536</v>
      </c>
      <c r="E13" s="14">
        <v>0.64236111111111105</v>
      </c>
      <c r="F13" s="37">
        <f t="shared" si="0"/>
        <v>35.000000000000199</v>
      </c>
      <c r="G13" s="27">
        <f t="shared" si="1"/>
        <v>2.4305555555555691E-2</v>
      </c>
      <c r="H13" s="32">
        <f t="shared" si="2"/>
        <v>9</v>
      </c>
      <c r="I13" s="27">
        <f t="shared" si="10"/>
        <v>6.2499999999998668E-3</v>
      </c>
      <c r="J13" s="18"/>
      <c r="K13" s="10">
        <f t="shared" si="8"/>
        <v>0.71874999999999978</v>
      </c>
      <c r="L13" s="14">
        <v>0.73472222222222217</v>
      </c>
      <c r="M13" s="37">
        <f t="shared" si="4"/>
        <v>23.000000000000238</v>
      </c>
      <c r="N13" s="33">
        <f t="shared" si="5"/>
        <v>1.5972222222222388E-2</v>
      </c>
      <c r="O13" s="32">
        <f t="shared" si="9"/>
        <v>10</v>
      </c>
      <c r="P13" s="27">
        <f t="shared" si="11"/>
        <v>6.9444444444444198E-3</v>
      </c>
      <c r="Q13" s="19"/>
    </row>
    <row r="14" spans="1:17" ht="35.1" customHeight="1" x14ac:dyDescent="0.25">
      <c r="A14" s="36">
        <v>10</v>
      </c>
      <c r="B14" s="11" t="s">
        <v>21</v>
      </c>
      <c r="C14" s="10">
        <f t="shared" si="7"/>
        <v>0.5347222222222221</v>
      </c>
      <c r="D14" s="10">
        <f t="shared" si="7"/>
        <v>0.62499999999999978</v>
      </c>
      <c r="E14" s="14">
        <v>0.64861111111111114</v>
      </c>
      <c r="F14" s="37">
        <f t="shared" si="0"/>
        <v>34.000000000000362</v>
      </c>
      <c r="G14" s="27">
        <f t="shared" si="1"/>
        <v>2.361111111111136E-2</v>
      </c>
      <c r="H14" s="32">
        <f t="shared" si="2"/>
        <v>9</v>
      </c>
      <c r="I14" s="27">
        <f t="shared" si="10"/>
        <v>6.2500000000000888E-3</v>
      </c>
      <c r="J14" s="18"/>
      <c r="K14" s="10">
        <f t="shared" si="8"/>
        <v>0.7256944444444442</v>
      </c>
      <c r="L14" s="14">
        <v>0.7416666666666667</v>
      </c>
      <c r="M14" s="37">
        <f t="shared" si="4"/>
        <v>23.000000000000398</v>
      </c>
      <c r="N14" s="33">
        <f t="shared" si="5"/>
        <v>1.5972222222222499E-2</v>
      </c>
      <c r="O14" s="32">
        <f t="shared" si="9"/>
        <v>10</v>
      </c>
      <c r="P14" s="27">
        <f t="shared" si="11"/>
        <v>6.9444444444445308E-3</v>
      </c>
      <c r="Q14" s="19"/>
    </row>
    <row r="15" spans="1:17" ht="35.1" customHeight="1" x14ac:dyDescent="0.25">
      <c r="A15" s="36">
        <v>11</v>
      </c>
      <c r="B15" s="11" t="s">
        <v>22</v>
      </c>
      <c r="C15" s="10">
        <f t="shared" si="7"/>
        <v>0.54166666666666652</v>
      </c>
      <c r="D15" s="10">
        <f t="shared" si="7"/>
        <v>0.6319444444444442</v>
      </c>
      <c r="E15" s="14">
        <v>0.65486111111111112</v>
      </c>
      <c r="F15" s="37">
        <f t="shared" si="0"/>
        <v>33.000000000000362</v>
      </c>
      <c r="G15" s="27">
        <f t="shared" si="1"/>
        <v>2.2916666666666918E-2</v>
      </c>
      <c r="H15" s="32">
        <f t="shared" si="2"/>
        <v>9</v>
      </c>
      <c r="I15" s="27">
        <f t="shared" si="10"/>
        <v>6.2499999999999778E-3</v>
      </c>
      <c r="J15" s="18"/>
      <c r="K15" s="10">
        <f t="shared" si="8"/>
        <v>0.73263888888888862</v>
      </c>
      <c r="L15" s="14">
        <v>0.75069444444444444</v>
      </c>
      <c r="M15" s="37">
        <f t="shared" si="4"/>
        <v>26.000000000000387</v>
      </c>
      <c r="N15" s="33">
        <f t="shared" si="5"/>
        <v>1.8055555555555824E-2</v>
      </c>
      <c r="O15" s="32">
        <f t="shared" si="9"/>
        <v>13</v>
      </c>
      <c r="P15" s="27">
        <f t="shared" si="11"/>
        <v>9.0277777777777457E-3</v>
      </c>
      <c r="Q15" s="19"/>
    </row>
    <row r="16" spans="1:17" ht="35.1" customHeight="1" x14ac:dyDescent="0.25">
      <c r="A16" s="36">
        <v>12</v>
      </c>
      <c r="B16" s="13" t="s">
        <v>23</v>
      </c>
      <c r="C16" s="10">
        <f t="shared" si="7"/>
        <v>0.54861111111111094</v>
      </c>
      <c r="D16" s="10">
        <f t="shared" si="7"/>
        <v>0.63888888888888862</v>
      </c>
      <c r="E16" s="14">
        <v>0.66319444444444442</v>
      </c>
      <c r="F16" s="37">
        <f t="shared" si="0"/>
        <v>35.000000000000355</v>
      </c>
      <c r="G16" s="27">
        <f t="shared" si="1"/>
        <v>2.4305555555555802E-2</v>
      </c>
      <c r="H16" s="32">
        <f t="shared" si="2"/>
        <v>12</v>
      </c>
      <c r="I16" s="27">
        <f t="shared" si="10"/>
        <v>8.3333333333333037E-3</v>
      </c>
      <c r="J16" s="18"/>
      <c r="K16" s="10">
        <f t="shared" si="8"/>
        <v>0.73958333333333304</v>
      </c>
      <c r="L16" s="14">
        <v>0.75624999999999998</v>
      </c>
      <c r="M16" s="37">
        <f t="shared" si="4"/>
        <v>24.000000000000394</v>
      </c>
      <c r="N16" s="33">
        <f t="shared" si="5"/>
        <v>1.6666666666666941E-2</v>
      </c>
      <c r="O16" s="32">
        <f t="shared" si="9"/>
        <v>8</v>
      </c>
      <c r="P16" s="27">
        <f t="shared" si="11"/>
        <v>5.5555555555555358E-3</v>
      </c>
      <c r="Q16" s="19"/>
    </row>
    <row r="18" spans="1:17" x14ac:dyDescent="0.25">
      <c r="A18"/>
      <c r="B18" s="43" t="s">
        <v>52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7" x14ac:dyDescent="0.25">
      <c r="A19"/>
      <c r="B19" t="s">
        <v>11</v>
      </c>
    </row>
    <row r="20" spans="1:17" ht="12.75" customHeight="1" x14ac:dyDescent="0.25">
      <c r="A20"/>
      <c r="B20" t="s">
        <v>53</v>
      </c>
    </row>
    <row r="21" spans="1:17" x14ac:dyDescent="0.25">
      <c r="A21"/>
    </row>
  </sheetData>
  <sheetProtection sheet="1" objects="1" scenarios="1"/>
  <mergeCells count="3">
    <mergeCell ref="A1:O1"/>
    <mergeCell ref="A2:O2"/>
    <mergeCell ref="B18:Q18"/>
  </mergeCells>
  <pageMargins left="0.7" right="0.7" top="0.75" bottom="0.75" header="0.3" footer="0.3"/>
  <pageSetup paperSize="9" fitToWidth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1"/>
  <sheetViews>
    <sheetView zoomScale="75" zoomScaleNormal="75" workbookViewId="0">
      <selection sqref="A1:O1"/>
    </sheetView>
  </sheetViews>
  <sheetFormatPr defaultRowHeight="13.2" x14ac:dyDescent="0.25"/>
  <cols>
    <col min="1" max="1" width="4.5546875" style="34" customWidth="1"/>
    <col min="2" max="2" width="43.77734375" customWidth="1"/>
    <col min="3" max="6" width="9.77734375" customWidth="1"/>
    <col min="7" max="7" width="15.109375" hidden="1" customWidth="1"/>
    <col min="8" max="8" width="10.77734375" customWidth="1"/>
    <col min="9" max="9" width="12.44140625" hidden="1" customWidth="1"/>
    <col min="10" max="10" width="8.77734375" customWidth="1"/>
    <col min="11" max="13" width="9.77734375" customWidth="1"/>
    <col min="14" max="14" width="15.44140625" hidden="1" customWidth="1"/>
    <col min="15" max="15" width="10.77734375" customWidth="1"/>
    <col min="16" max="16" width="14.33203125" hidden="1" customWidth="1"/>
    <col min="17" max="17" width="8.77734375" customWidth="1"/>
  </cols>
  <sheetData>
    <row r="1" spans="1:18" ht="17.399999999999999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8" ht="17.399999999999999" x14ac:dyDescent="0.3">
      <c r="A2" s="42" t="s">
        <v>55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8" ht="35.1" customHeight="1" thickBot="1" x14ac:dyDescent="0.3">
      <c r="B3" s="1" t="s">
        <v>1</v>
      </c>
    </row>
    <row r="4" spans="1:18" s="12" customFormat="1" ht="50.4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21" t="s">
        <v>49</v>
      </c>
      <c r="G4" s="22" t="s">
        <v>50</v>
      </c>
      <c r="H4" s="23" t="s">
        <v>51</v>
      </c>
      <c r="I4" s="22" t="s">
        <v>50</v>
      </c>
      <c r="J4" s="17" t="s">
        <v>10</v>
      </c>
      <c r="K4" s="5" t="s">
        <v>8</v>
      </c>
      <c r="L4" s="6" t="s">
        <v>9</v>
      </c>
      <c r="M4" s="7" t="s">
        <v>7</v>
      </c>
      <c r="N4" s="22" t="s">
        <v>50</v>
      </c>
      <c r="O4" s="23" t="s">
        <v>51</v>
      </c>
      <c r="P4" s="22" t="s">
        <v>50</v>
      </c>
      <c r="Q4" s="17" t="s">
        <v>10</v>
      </c>
    </row>
    <row r="5" spans="1:18" ht="35.1" customHeight="1" x14ac:dyDescent="0.25">
      <c r="A5" s="35">
        <v>1</v>
      </c>
      <c r="B5" s="8" t="s">
        <v>25</v>
      </c>
      <c r="C5" s="9">
        <v>0.46527777777777773</v>
      </c>
      <c r="D5" s="16">
        <v>0.55555555555555558</v>
      </c>
      <c r="E5" s="14">
        <v>0.55138888888888882</v>
      </c>
      <c r="F5" s="24">
        <f t="shared" ref="F5:F16" si="0">G5*86400/60</f>
        <v>-6.0000000000001386</v>
      </c>
      <c r="G5" s="25">
        <f t="shared" ref="G5:G16" si="1">E5-D5</f>
        <v>-4.1666666666667629E-3</v>
      </c>
      <c r="H5" s="26" t="str">
        <f t="shared" ref="H5:H16" si="2">IF(G5&lt;0,"",IF(G5=0,"0",MINUTE(I5)))</f>
        <v/>
      </c>
      <c r="I5" s="27" t="e">
        <f t="shared" ref="I5:I7" si="3">E5-E4</f>
        <v>#VALUE!</v>
      </c>
      <c r="J5" s="20"/>
      <c r="K5" s="15">
        <v>0.65625</v>
      </c>
      <c r="L5" s="14">
        <v>0.63888888888888895</v>
      </c>
      <c r="M5" s="41">
        <f t="shared" ref="M5:M16" si="4">N5*86400/60</f>
        <v>-24.999999999999911</v>
      </c>
      <c r="N5" s="29">
        <f t="shared" ref="N5:N16" si="5">L5-K5</f>
        <v>-1.7361111111111049E-2</v>
      </c>
      <c r="O5" s="26"/>
      <c r="P5" s="25" t="e">
        <f t="shared" ref="P5:P7" si="6">L5-L4</f>
        <v>#VALUE!</v>
      </c>
      <c r="Q5" s="30"/>
    </row>
    <row r="6" spans="1:18" ht="35.1" customHeight="1" x14ac:dyDescent="0.25">
      <c r="A6" s="36">
        <v>2</v>
      </c>
      <c r="B6" s="11" t="s">
        <v>26</v>
      </c>
      <c r="C6" s="10">
        <f t="shared" ref="C6:D16" si="7">C5+(1/144)</f>
        <v>0.47222222222222215</v>
      </c>
      <c r="D6" s="10">
        <f t="shared" si="7"/>
        <v>0.5625</v>
      </c>
      <c r="E6" s="14">
        <v>0.56180555555555556</v>
      </c>
      <c r="F6" s="31">
        <f t="shared" si="0"/>
        <v>-0.99999999999999645</v>
      </c>
      <c r="G6" s="27">
        <f t="shared" si="1"/>
        <v>-6.9444444444444198E-4</v>
      </c>
      <c r="H6" s="32" t="str">
        <f t="shared" si="2"/>
        <v/>
      </c>
      <c r="I6" s="27">
        <f t="shared" si="3"/>
        <v>1.0416666666666741E-2</v>
      </c>
      <c r="J6" s="18"/>
      <c r="K6" s="10">
        <f t="shared" ref="K6:K16" si="8">K5+(1/144)</f>
        <v>0.66319444444444442</v>
      </c>
      <c r="L6" s="14">
        <v>0.65833333333333333</v>
      </c>
      <c r="M6" s="31">
        <f t="shared" si="4"/>
        <v>-6.9999999999999751</v>
      </c>
      <c r="N6" s="33">
        <f t="shared" si="5"/>
        <v>-4.8611111111110938E-3</v>
      </c>
      <c r="O6" s="32" t="str">
        <f t="shared" ref="O6:O16" si="9">IF(N6&lt;0,"",IF(N6=0,"0",MINUTE(P6)))</f>
        <v/>
      </c>
      <c r="P6" s="27">
        <f t="shared" si="6"/>
        <v>1.9444444444444375E-2</v>
      </c>
      <c r="Q6" s="19"/>
    </row>
    <row r="7" spans="1:18" ht="35.1" customHeight="1" x14ac:dyDescent="0.25">
      <c r="A7" s="36">
        <v>3</v>
      </c>
      <c r="B7" s="11" t="s">
        <v>27</v>
      </c>
      <c r="C7" s="10">
        <f t="shared" si="7"/>
        <v>0.47916666666666657</v>
      </c>
      <c r="D7" s="10">
        <f t="shared" si="7"/>
        <v>0.56944444444444442</v>
      </c>
      <c r="E7" s="14">
        <v>0.56736111111111109</v>
      </c>
      <c r="F7" s="31">
        <f t="shared" si="0"/>
        <v>-2.9999999999999898</v>
      </c>
      <c r="G7" s="27">
        <f t="shared" si="1"/>
        <v>-2.0833333333333259E-3</v>
      </c>
      <c r="H7" s="32" t="str">
        <f t="shared" si="2"/>
        <v/>
      </c>
      <c r="I7" s="27">
        <f t="shared" si="3"/>
        <v>5.5555555555555358E-3</v>
      </c>
      <c r="J7" s="18"/>
      <c r="K7" s="10">
        <f t="shared" si="8"/>
        <v>0.67013888888888884</v>
      </c>
      <c r="L7" s="14">
        <v>0.66388888888888886</v>
      </c>
      <c r="M7" s="31">
        <f t="shared" si="4"/>
        <v>-8.999999999999968</v>
      </c>
      <c r="N7" s="33">
        <f t="shared" si="5"/>
        <v>-6.2499999999999778E-3</v>
      </c>
      <c r="O7" s="32" t="str">
        <f t="shared" si="9"/>
        <v/>
      </c>
      <c r="P7" s="27">
        <f t="shared" si="6"/>
        <v>5.5555555555555358E-3</v>
      </c>
      <c r="Q7" s="19"/>
    </row>
    <row r="8" spans="1:18" ht="35.1" customHeight="1" x14ac:dyDescent="0.25">
      <c r="A8" s="36">
        <v>4</v>
      </c>
      <c r="B8" s="11" t="s">
        <v>46</v>
      </c>
      <c r="C8" s="10">
        <f t="shared" si="7"/>
        <v>0.48611111111111099</v>
      </c>
      <c r="D8" s="10">
        <f t="shared" si="7"/>
        <v>0.57638888888888884</v>
      </c>
      <c r="E8" s="14">
        <v>0.57777777777777783</v>
      </c>
      <c r="F8" s="37">
        <f t="shared" si="0"/>
        <v>2.0000000000001528</v>
      </c>
      <c r="G8" s="27">
        <f t="shared" si="1"/>
        <v>1.388888888888995E-3</v>
      </c>
      <c r="H8" s="38">
        <f t="shared" si="2"/>
        <v>15</v>
      </c>
      <c r="I8" s="27">
        <f>E8-E7</f>
        <v>1.0416666666666741E-2</v>
      </c>
      <c r="J8" s="18">
        <v>1</v>
      </c>
      <c r="K8" s="10">
        <f t="shared" si="8"/>
        <v>0.67708333333333326</v>
      </c>
      <c r="L8" s="14">
        <v>0.66875000000000007</v>
      </c>
      <c r="M8" s="40">
        <f t="shared" si="4"/>
        <v>-11.999999999999797</v>
      </c>
      <c r="N8" s="33">
        <f t="shared" si="5"/>
        <v>-8.3333333333331927E-3</v>
      </c>
      <c r="O8" s="38" t="str">
        <f t="shared" si="9"/>
        <v/>
      </c>
      <c r="P8" s="27">
        <f>L8-L7</f>
        <v>4.8611111111112049E-3</v>
      </c>
      <c r="Q8" s="19"/>
    </row>
    <row r="9" spans="1:18" ht="35.1" customHeight="1" x14ac:dyDescent="0.25">
      <c r="A9" s="36">
        <v>5</v>
      </c>
      <c r="B9" s="13" t="s">
        <v>28</v>
      </c>
      <c r="C9" s="10">
        <f t="shared" si="7"/>
        <v>0.49305555555555541</v>
      </c>
      <c r="D9" s="10">
        <f t="shared" si="7"/>
        <v>0.58333333333333326</v>
      </c>
      <c r="E9" s="14">
        <v>0.58611111111111114</v>
      </c>
      <c r="F9" s="37">
        <f t="shared" si="0"/>
        <v>4.0000000000001457</v>
      </c>
      <c r="G9" s="27">
        <f t="shared" si="1"/>
        <v>2.7777777777778789E-3</v>
      </c>
      <c r="H9" s="32">
        <f t="shared" si="2"/>
        <v>12</v>
      </c>
      <c r="I9" s="27">
        <f t="shared" ref="I9:I16" si="10">E9-E8</f>
        <v>8.3333333333333037E-3</v>
      </c>
      <c r="J9" s="18"/>
      <c r="K9" s="10">
        <f t="shared" si="8"/>
        <v>0.68402777777777768</v>
      </c>
      <c r="L9" s="14">
        <v>0.68333333333333324</v>
      </c>
      <c r="M9" s="40">
        <f t="shared" si="4"/>
        <v>-0.99999999999999645</v>
      </c>
      <c r="N9" s="33">
        <f t="shared" si="5"/>
        <v>-6.9444444444444198E-4</v>
      </c>
      <c r="O9" s="32" t="str">
        <f t="shared" si="9"/>
        <v/>
      </c>
      <c r="P9" s="27">
        <f t="shared" ref="P9:P16" si="11">L9-L8</f>
        <v>1.4583333333333171E-2</v>
      </c>
      <c r="Q9" s="19"/>
    </row>
    <row r="10" spans="1:18" ht="35.1" customHeight="1" x14ac:dyDescent="0.25">
      <c r="A10" s="36">
        <v>6</v>
      </c>
      <c r="B10" s="13" t="s">
        <v>29</v>
      </c>
      <c r="C10" s="10">
        <f t="shared" si="7"/>
        <v>0.49999999999999983</v>
      </c>
      <c r="D10" s="10">
        <f t="shared" si="7"/>
        <v>0.59027777777777768</v>
      </c>
      <c r="E10" s="14">
        <v>0.59652777777777777</v>
      </c>
      <c r="F10" s="37">
        <f t="shared" si="0"/>
        <v>9.0000000000001297</v>
      </c>
      <c r="G10" s="27">
        <f t="shared" si="1"/>
        <v>6.2500000000000888E-3</v>
      </c>
      <c r="H10" s="38">
        <f t="shared" si="2"/>
        <v>15</v>
      </c>
      <c r="I10" s="27">
        <f t="shared" si="10"/>
        <v>1.041666666666663E-2</v>
      </c>
      <c r="J10" s="18">
        <v>1</v>
      </c>
      <c r="K10" s="10">
        <f t="shared" si="8"/>
        <v>0.6909722222222221</v>
      </c>
      <c r="L10" s="14">
        <v>0.6958333333333333</v>
      </c>
      <c r="M10" s="37">
        <f t="shared" si="4"/>
        <v>7.0000000000001341</v>
      </c>
      <c r="N10" s="33">
        <f t="shared" si="5"/>
        <v>4.8611111111112049E-3</v>
      </c>
      <c r="O10" s="38">
        <f t="shared" si="9"/>
        <v>18</v>
      </c>
      <c r="P10" s="27">
        <f t="shared" si="11"/>
        <v>1.2500000000000067E-2</v>
      </c>
      <c r="Q10" s="19">
        <v>1</v>
      </c>
    </row>
    <row r="11" spans="1:18" ht="35.1" customHeight="1" x14ac:dyDescent="0.25">
      <c r="A11" s="36">
        <v>7</v>
      </c>
      <c r="B11" s="11" t="s">
        <v>30</v>
      </c>
      <c r="C11" s="10">
        <f t="shared" si="7"/>
        <v>0.50694444444444431</v>
      </c>
      <c r="D11" s="10">
        <f t="shared" si="7"/>
        <v>0.5972222222222221</v>
      </c>
      <c r="E11" s="14">
        <v>0.60486111111111118</v>
      </c>
      <c r="F11" s="37">
        <f t="shared" si="0"/>
        <v>11.000000000000281</v>
      </c>
      <c r="G11" s="27">
        <f t="shared" si="1"/>
        <v>7.6388888888890838E-3</v>
      </c>
      <c r="H11" s="32">
        <f t="shared" si="2"/>
        <v>12</v>
      </c>
      <c r="I11" s="27">
        <f t="shared" si="10"/>
        <v>8.3333333333334147E-3</v>
      </c>
      <c r="J11" s="18"/>
      <c r="K11" s="10">
        <f t="shared" si="8"/>
        <v>0.69791666666666652</v>
      </c>
      <c r="L11" s="14">
        <v>0.71527777777777779</v>
      </c>
      <c r="M11" s="37">
        <v>35</v>
      </c>
      <c r="N11" s="33">
        <f t="shared" si="5"/>
        <v>1.7361111111111271E-2</v>
      </c>
      <c r="O11" s="38">
        <v>15</v>
      </c>
      <c r="P11" s="27">
        <f t="shared" si="11"/>
        <v>1.9444444444444486E-2</v>
      </c>
      <c r="Q11" s="19">
        <v>1</v>
      </c>
      <c r="R11" t="s">
        <v>12</v>
      </c>
    </row>
    <row r="12" spans="1:18" ht="35.1" customHeight="1" x14ac:dyDescent="0.25">
      <c r="A12" s="35">
        <v>8</v>
      </c>
      <c r="B12" s="8" t="s">
        <v>31</v>
      </c>
      <c r="C12" s="10">
        <f t="shared" si="7"/>
        <v>0.51388888888888873</v>
      </c>
      <c r="D12" s="10">
        <f t="shared" si="7"/>
        <v>0.60416666666666652</v>
      </c>
      <c r="E12" s="14">
        <v>0.61249999999999993</v>
      </c>
      <c r="F12" s="37">
        <f t="shared" si="0"/>
        <v>12.000000000000117</v>
      </c>
      <c r="G12" s="27">
        <f t="shared" si="1"/>
        <v>8.3333333333334147E-3</v>
      </c>
      <c r="H12" s="32">
        <f>IF(G12&lt;0,"",IF(G12=0,"0",MINUTE(I12)))</f>
        <v>11</v>
      </c>
      <c r="I12" s="27">
        <f t="shared" si="10"/>
        <v>7.6388888888887507E-3</v>
      </c>
      <c r="J12" s="20"/>
      <c r="K12" s="10">
        <f t="shared" si="8"/>
        <v>0.70486111111111094</v>
      </c>
      <c r="L12" s="14">
        <v>0.70486111111111116</v>
      </c>
      <c r="M12" s="40">
        <f t="shared" si="4"/>
        <v>0</v>
      </c>
      <c r="N12" s="33">
        <f t="shared" si="5"/>
        <v>0</v>
      </c>
      <c r="O12" s="32"/>
      <c r="P12" s="27">
        <f t="shared" si="11"/>
        <v>-1.041666666666663E-2</v>
      </c>
      <c r="Q12" s="19"/>
    </row>
    <row r="13" spans="1:18" ht="35.1" customHeight="1" x14ac:dyDescent="0.25">
      <c r="A13" s="36">
        <v>9</v>
      </c>
      <c r="B13" s="11" t="s">
        <v>32</v>
      </c>
      <c r="C13" s="10">
        <f t="shared" si="7"/>
        <v>0.52083333333333315</v>
      </c>
      <c r="D13" s="10">
        <f t="shared" si="7"/>
        <v>0.61111111111111094</v>
      </c>
      <c r="E13" s="14">
        <v>0.62291666666666667</v>
      </c>
      <c r="F13" s="37">
        <f t="shared" si="0"/>
        <v>17.000000000000259</v>
      </c>
      <c r="G13" s="27">
        <f t="shared" si="1"/>
        <v>1.1805555555555736E-2</v>
      </c>
      <c r="H13" s="38">
        <f t="shared" si="2"/>
        <v>15</v>
      </c>
      <c r="I13" s="27">
        <f t="shared" si="10"/>
        <v>1.0416666666666741E-2</v>
      </c>
      <c r="J13" s="18">
        <v>1</v>
      </c>
      <c r="K13" s="10">
        <f t="shared" si="8"/>
        <v>0.71180555555555536</v>
      </c>
      <c r="L13" s="14">
        <v>0.72361111111111109</v>
      </c>
      <c r="M13" s="37">
        <f t="shared" si="4"/>
        <v>17.000000000000259</v>
      </c>
      <c r="N13" s="33">
        <f t="shared" si="5"/>
        <v>1.1805555555555736E-2</v>
      </c>
      <c r="O13" s="32">
        <v>12</v>
      </c>
      <c r="P13" s="27">
        <f t="shared" si="11"/>
        <v>1.8749999999999933E-2</v>
      </c>
      <c r="Q13" s="19"/>
    </row>
    <row r="14" spans="1:18" ht="35.1" customHeight="1" x14ac:dyDescent="0.25">
      <c r="A14" s="36">
        <v>10</v>
      </c>
      <c r="B14" s="11" t="s">
        <v>33</v>
      </c>
      <c r="C14" s="10">
        <f t="shared" si="7"/>
        <v>0.52777777777777757</v>
      </c>
      <c r="D14" s="10">
        <f t="shared" si="7"/>
        <v>0.61805555555555536</v>
      </c>
      <c r="E14" s="14">
        <v>0.63680555555555551</v>
      </c>
      <c r="F14" s="37">
        <f t="shared" si="0"/>
        <v>27.000000000000224</v>
      </c>
      <c r="G14" s="27">
        <f t="shared" si="1"/>
        <v>1.8750000000000155E-2</v>
      </c>
      <c r="H14" s="38">
        <f t="shared" si="2"/>
        <v>20</v>
      </c>
      <c r="I14" s="27">
        <f t="shared" si="10"/>
        <v>1.388888888888884E-2</v>
      </c>
      <c r="J14" s="18">
        <v>1</v>
      </c>
      <c r="K14" s="10">
        <f t="shared" si="8"/>
        <v>0.71874999999999978</v>
      </c>
      <c r="L14" s="14">
        <v>0.73958333333333337</v>
      </c>
      <c r="M14" s="37">
        <f t="shared" si="4"/>
        <v>30.000000000000373</v>
      </c>
      <c r="N14" s="33">
        <f t="shared" si="5"/>
        <v>2.0833333333333592E-2</v>
      </c>
      <c r="O14" s="38">
        <f t="shared" si="9"/>
        <v>23</v>
      </c>
      <c r="P14" s="27">
        <f t="shared" si="11"/>
        <v>1.5972222222222276E-2</v>
      </c>
      <c r="Q14" s="19">
        <v>1</v>
      </c>
    </row>
    <row r="15" spans="1:18" ht="35.1" customHeight="1" x14ac:dyDescent="0.25">
      <c r="A15" s="36">
        <v>11</v>
      </c>
      <c r="B15" s="11" t="s">
        <v>34</v>
      </c>
      <c r="C15" s="10">
        <f t="shared" si="7"/>
        <v>0.53472222222222199</v>
      </c>
      <c r="D15" s="10">
        <f t="shared" si="7"/>
        <v>0.62499999999999978</v>
      </c>
      <c r="E15" s="14">
        <v>0.64166666666666672</v>
      </c>
      <c r="F15" s="37">
        <f t="shared" si="0"/>
        <v>24.000000000000394</v>
      </c>
      <c r="G15" s="27">
        <f t="shared" si="1"/>
        <v>1.6666666666666941E-2</v>
      </c>
      <c r="H15" s="32">
        <f t="shared" si="2"/>
        <v>7</v>
      </c>
      <c r="I15" s="27">
        <f t="shared" si="10"/>
        <v>4.8611111111112049E-3</v>
      </c>
      <c r="J15" s="18"/>
      <c r="K15" s="10">
        <f t="shared" si="8"/>
        <v>0.7256944444444442</v>
      </c>
      <c r="L15" s="14">
        <v>0.74236111111111114</v>
      </c>
      <c r="M15" s="37">
        <f t="shared" si="4"/>
        <v>24.000000000000394</v>
      </c>
      <c r="N15" s="33">
        <f t="shared" si="5"/>
        <v>1.6666666666666941E-2</v>
      </c>
      <c r="O15" s="32">
        <f t="shared" si="9"/>
        <v>4</v>
      </c>
      <c r="P15" s="27">
        <f t="shared" si="11"/>
        <v>2.7777777777777679E-3</v>
      </c>
      <c r="Q15" s="19"/>
    </row>
    <row r="16" spans="1:18" ht="35.1" customHeight="1" x14ac:dyDescent="0.25">
      <c r="A16" s="36">
        <v>12</v>
      </c>
      <c r="B16" s="13" t="s">
        <v>35</v>
      </c>
      <c r="C16" s="10">
        <f t="shared" si="7"/>
        <v>0.54166666666666641</v>
      </c>
      <c r="D16" s="10">
        <f t="shared" si="7"/>
        <v>0.6319444444444442</v>
      </c>
      <c r="E16" s="14">
        <v>0.64861111111111114</v>
      </c>
      <c r="F16" s="37">
        <f t="shared" si="0"/>
        <v>24.000000000000394</v>
      </c>
      <c r="G16" s="27">
        <f t="shared" si="1"/>
        <v>1.6666666666666941E-2</v>
      </c>
      <c r="H16" s="32">
        <f t="shared" si="2"/>
        <v>10</v>
      </c>
      <c r="I16" s="27">
        <f t="shared" si="10"/>
        <v>6.9444444444444198E-3</v>
      </c>
      <c r="J16" s="18"/>
      <c r="K16" s="10">
        <f t="shared" si="8"/>
        <v>0.73263888888888862</v>
      </c>
      <c r="L16" s="14">
        <v>0.75624999999999998</v>
      </c>
      <c r="M16" s="37">
        <f t="shared" si="4"/>
        <v>34.000000000000362</v>
      </c>
      <c r="N16" s="33">
        <f t="shared" si="5"/>
        <v>2.361111111111136E-2</v>
      </c>
      <c r="O16" s="38">
        <f t="shared" si="9"/>
        <v>20</v>
      </c>
      <c r="P16" s="27">
        <f t="shared" si="11"/>
        <v>1.388888888888884E-2</v>
      </c>
      <c r="Q16" s="19">
        <v>1</v>
      </c>
    </row>
    <row r="18" spans="1:17" x14ac:dyDescent="0.25">
      <c r="A18"/>
      <c r="B18" s="43" t="s">
        <v>52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7" x14ac:dyDescent="0.25">
      <c r="A19"/>
      <c r="B19" t="s">
        <v>11</v>
      </c>
    </row>
    <row r="20" spans="1:17" ht="12.75" customHeight="1" x14ac:dyDescent="0.25">
      <c r="A20"/>
      <c r="B20" t="s">
        <v>53</v>
      </c>
    </row>
    <row r="21" spans="1:17" x14ac:dyDescent="0.25">
      <c r="A21"/>
    </row>
  </sheetData>
  <sheetProtection sheet="1" objects="1" scenarios="1"/>
  <mergeCells count="3">
    <mergeCell ref="A1:O1"/>
    <mergeCell ref="A2:O2"/>
    <mergeCell ref="B18:Q18"/>
  </mergeCells>
  <pageMargins left="0.7" right="0.7" top="0.75" bottom="0.75" header="0.3" footer="0.3"/>
  <pageSetup paperSize="9" fitToWidth="0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1"/>
  <sheetViews>
    <sheetView zoomScale="75" zoomScaleNormal="75" workbookViewId="0">
      <selection sqref="A1:O1"/>
    </sheetView>
  </sheetViews>
  <sheetFormatPr defaultRowHeight="13.2" x14ac:dyDescent="0.25"/>
  <cols>
    <col min="1" max="1" width="4.5546875" style="34" customWidth="1"/>
    <col min="2" max="2" width="43.77734375" customWidth="1"/>
    <col min="3" max="6" width="9.77734375" customWidth="1"/>
    <col min="7" max="7" width="15.109375" hidden="1" customWidth="1"/>
    <col min="8" max="8" width="10.77734375" customWidth="1"/>
    <col min="9" max="9" width="12.44140625" hidden="1" customWidth="1"/>
    <col min="10" max="10" width="8.77734375" customWidth="1"/>
    <col min="11" max="13" width="9.77734375" customWidth="1"/>
    <col min="14" max="14" width="15.44140625" hidden="1" customWidth="1"/>
    <col min="15" max="15" width="10.77734375" customWidth="1"/>
    <col min="16" max="16" width="14.33203125" hidden="1" customWidth="1"/>
    <col min="17" max="17" width="8.77734375" customWidth="1"/>
  </cols>
  <sheetData>
    <row r="1" spans="1:17" ht="17.399999999999999" x14ac:dyDescent="0.3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</row>
    <row r="2" spans="1:17" ht="17.399999999999999" x14ac:dyDescent="0.3">
      <c r="A2" s="42" t="s">
        <v>56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</row>
    <row r="3" spans="1:17" ht="35.1" customHeight="1" thickBot="1" x14ac:dyDescent="0.3">
      <c r="B3" s="1" t="s">
        <v>1</v>
      </c>
    </row>
    <row r="4" spans="1:17" s="12" customFormat="1" ht="50.4" customHeight="1" thickBot="1" x14ac:dyDescent="0.3">
      <c r="A4" s="2" t="s">
        <v>2</v>
      </c>
      <c r="B4" s="3" t="s">
        <v>3</v>
      </c>
      <c r="C4" s="4" t="s">
        <v>4</v>
      </c>
      <c r="D4" s="5" t="s">
        <v>5</v>
      </c>
      <c r="E4" s="6" t="s">
        <v>6</v>
      </c>
      <c r="F4" s="21" t="s">
        <v>49</v>
      </c>
      <c r="G4" s="22" t="s">
        <v>50</v>
      </c>
      <c r="H4" s="23" t="s">
        <v>51</v>
      </c>
      <c r="I4" s="22" t="s">
        <v>50</v>
      </c>
      <c r="J4" s="17" t="s">
        <v>10</v>
      </c>
      <c r="K4" s="5" t="s">
        <v>8</v>
      </c>
      <c r="L4" s="6" t="s">
        <v>9</v>
      </c>
      <c r="M4" s="7" t="s">
        <v>7</v>
      </c>
      <c r="N4" s="22" t="s">
        <v>50</v>
      </c>
      <c r="O4" s="23" t="s">
        <v>51</v>
      </c>
      <c r="P4" s="22" t="s">
        <v>50</v>
      </c>
      <c r="Q4" s="17" t="s">
        <v>10</v>
      </c>
    </row>
    <row r="5" spans="1:17" ht="35.1" customHeight="1" x14ac:dyDescent="0.25">
      <c r="A5" s="35">
        <v>1</v>
      </c>
      <c r="B5" s="8" t="s">
        <v>36</v>
      </c>
      <c r="C5" s="9">
        <v>0.43055555555555558</v>
      </c>
      <c r="D5" s="16">
        <v>0.51944444444444449</v>
      </c>
      <c r="E5" s="14">
        <v>0.5229166666666667</v>
      </c>
      <c r="F5" s="39">
        <f t="shared" ref="F5:F16" si="0">G5*86400/60</f>
        <v>4.9999999999999822</v>
      </c>
      <c r="G5" s="25">
        <f t="shared" ref="G5:G16" si="1">E5-D5</f>
        <v>3.4722222222222099E-3</v>
      </c>
      <c r="H5" s="26"/>
      <c r="I5" s="27" t="e">
        <f t="shared" ref="I5:I7" si="2">E5-E4</f>
        <v>#VALUE!</v>
      </c>
      <c r="J5" s="20">
        <v>1</v>
      </c>
      <c r="K5" s="15">
        <v>0.61805555555555558</v>
      </c>
      <c r="L5" s="14">
        <v>0.61736111111111114</v>
      </c>
      <c r="M5" s="41">
        <f t="shared" ref="M5" si="3">N5*86400/60</f>
        <v>-0.99999999999999645</v>
      </c>
      <c r="N5" s="29">
        <f t="shared" ref="N5" si="4">L5-K5</f>
        <v>-6.9444444444444198E-4</v>
      </c>
      <c r="O5" s="26"/>
      <c r="P5" s="25" t="e">
        <f t="shared" ref="P5:P7" si="5">L5-L4</f>
        <v>#VALUE!</v>
      </c>
      <c r="Q5" s="30"/>
    </row>
    <row r="6" spans="1:17" ht="35.1" customHeight="1" x14ac:dyDescent="0.25">
      <c r="A6" s="36">
        <v>2</v>
      </c>
      <c r="B6" s="11" t="s">
        <v>37</v>
      </c>
      <c r="C6" s="10">
        <f t="shared" ref="C6:D16" si="6">C5+(1/144)</f>
        <v>0.4375</v>
      </c>
      <c r="D6" s="10">
        <f t="shared" si="6"/>
        <v>0.52638888888888891</v>
      </c>
      <c r="E6" s="14">
        <v>0.52777777777777779</v>
      </c>
      <c r="F6" s="37">
        <f t="shared" si="0"/>
        <v>1.9999999999999929</v>
      </c>
      <c r="G6" s="27">
        <f t="shared" si="1"/>
        <v>1.388888888888884E-3</v>
      </c>
      <c r="H6" s="32">
        <f t="shared" ref="H6:H16" si="7">IF(G6&lt;0,"",IF(G6=0,"0",MINUTE(I6)))</f>
        <v>7</v>
      </c>
      <c r="I6" s="27">
        <f t="shared" si="2"/>
        <v>4.8611111111110938E-3</v>
      </c>
      <c r="J6" s="18"/>
      <c r="K6" s="10">
        <f t="shared" ref="K6:K16" si="8">K5+(1/144)</f>
        <v>0.625</v>
      </c>
      <c r="L6" s="14">
        <v>0.62152777777777779</v>
      </c>
      <c r="M6" s="31">
        <f t="shared" ref="M6:M16" si="9">N6*86400/60</f>
        <v>-4.9999999999999822</v>
      </c>
      <c r="N6" s="33">
        <f t="shared" ref="N6:N16" si="10">L6-K6</f>
        <v>-3.4722222222222099E-3</v>
      </c>
      <c r="O6" s="32" t="str">
        <f t="shared" ref="O6:O16" si="11">IF(N6&lt;0,"",IF(N6=0,"0",MINUTE(P6)))</f>
        <v/>
      </c>
      <c r="P6" s="27">
        <f t="shared" si="5"/>
        <v>4.1666666666666519E-3</v>
      </c>
      <c r="Q6" s="19"/>
    </row>
    <row r="7" spans="1:17" ht="35.1" customHeight="1" x14ac:dyDescent="0.25">
      <c r="A7" s="36">
        <v>3</v>
      </c>
      <c r="B7" s="11" t="s">
        <v>38</v>
      </c>
      <c r="C7" s="10">
        <f t="shared" si="6"/>
        <v>0.44444444444444442</v>
      </c>
      <c r="D7" s="10">
        <f t="shared" si="6"/>
        <v>0.53333333333333333</v>
      </c>
      <c r="E7" s="14">
        <v>0.53333333333333333</v>
      </c>
      <c r="F7" s="31">
        <f t="shared" si="0"/>
        <v>0</v>
      </c>
      <c r="G7" s="27">
        <f t="shared" si="1"/>
        <v>0</v>
      </c>
      <c r="H7" s="32"/>
      <c r="I7" s="27">
        <f t="shared" si="2"/>
        <v>5.5555555555555358E-3</v>
      </c>
      <c r="J7" s="18"/>
      <c r="K7" s="10">
        <f t="shared" si="8"/>
        <v>0.63194444444444442</v>
      </c>
      <c r="L7" s="14">
        <v>0.63055555555555554</v>
      </c>
      <c r="M7" s="31">
        <f t="shared" si="9"/>
        <v>-1.9999999999999929</v>
      </c>
      <c r="N7" s="33">
        <f t="shared" si="10"/>
        <v>-1.388888888888884E-3</v>
      </c>
      <c r="O7" s="32" t="str">
        <f t="shared" si="11"/>
        <v/>
      </c>
      <c r="P7" s="27">
        <f t="shared" si="5"/>
        <v>9.0277777777777457E-3</v>
      </c>
      <c r="Q7" s="19"/>
    </row>
    <row r="8" spans="1:17" ht="35.1" customHeight="1" x14ac:dyDescent="0.25">
      <c r="A8" s="36">
        <v>4</v>
      </c>
      <c r="B8" s="11" t="s">
        <v>39</v>
      </c>
      <c r="C8" s="10">
        <f t="shared" si="6"/>
        <v>0.45138888888888884</v>
      </c>
      <c r="D8" s="10">
        <f t="shared" si="6"/>
        <v>0.54027777777777775</v>
      </c>
      <c r="E8" s="14">
        <v>0.54791666666666672</v>
      </c>
      <c r="F8" s="37">
        <f t="shared" si="0"/>
        <v>11.000000000000121</v>
      </c>
      <c r="G8" s="27">
        <f t="shared" si="1"/>
        <v>7.6388888888889728E-3</v>
      </c>
      <c r="H8" s="38">
        <f t="shared" si="7"/>
        <v>21</v>
      </c>
      <c r="I8" s="27">
        <f>E8-E7</f>
        <v>1.4583333333333393E-2</v>
      </c>
      <c r="J8" s="18">
        <v>1</v>
      </c>
      <c r="K8" s="10">
        <f t="shared" si="8"/>
        <v>0.63888888888888884</v>
      </c>
      <c r="L8" s="14">
        <v>0.64097222222222217</v>
      </c>
      <c r="M8" s="37">
        <f t="shared" si="9"/>
        <v>2.9999999999999898</v>
      </c>
      <c r="N8" s="33">
        <f t="shared" si="10"/>
        <v>2.0833333333333259E-3</v>
      </c>
      <c r="O8" s="38">
        <f t="shared" si="11"/>
        <v>15</v>
      </c>
      <c r="P8" s="27">
        <f>L8-L7</f>
        <v>1.041666666666663E-2</v>
      </c>
      <c r="Q8" s="19">
        <v>1</v>
      </c>
    </row>
    <row r="9" spans="1:17" ht="35.1" customHeight="1" x14ac:dyDescent="0.25">
      <c r="A9" s="36">
        <v>5</v>
      </c>
      <c r="B9" s="13" t="s">
        <v>40</v>
      </c>
      <c r="C9" s="10">
        <f t="shared" si="6"/>
        <v>0.45833333333333326</v>
      </c>
      <c r="D9" s="10">
        <f t="shared" si="6"/>
        <v>0.54722222222222217</v>
      </c>
      <c r="E9" s="14">
        <v>0.55694444444444446</v>
      </c>
      <c r="F9" s="37">
        <f t="shared" si="0"/>
        <v>14.00000000000011</v>
      </c>
      <c r="G9" s="27">
        <f t="shared" si="1"/>
        <v>9.7222222222222987E-3</v>
      </c>
      <c r="H9" s="32">
        <f t="shared" si="7"/>
        <v>13</v>
      </c>
      <c r="I9" s="27">
        <f t="shared" ref="I9:I16" si="12">E9-E8</f>
        <v>9.0277777777777457E-3</v>
      </c>
      <c r="J9" s="18"/>
      <c r="K9" s="10">
        <f t="shared" si="8"/>
        <v>0.64583333333333326</v>
      </c>
      <c r="L9" s="14">
        <v>0.64930555555555558</v>
      </c>
      <c r="M9" s="37">
        <f t="shared" si="9"/>
        <v>5.0000000000001421</v>
      </c>
      <c r="N9" s="33">
        <f t="shared" si="10"/>
        <v>3.4722222222223209E-3</v>
      </c>
      <c r="O9" s="32">
        <f t="shared" si="11"/>
        <v>12</v>
      </c>
      <c r="P9" s="27">
        <f t="shared" ref="P9:P16" si="13">L9-L8</f>
        <v>8.3333333333334147E-3</v>
      </c>
      <c r="Q9" s="19"/>
    </row>
    <row r="10" spans="1:17" ht="35.1" customHeight="1" x14ac:dyDescent="0.25">
      <c r="A10" s="36">
        <v>6</v>
      </c>
      <c r="B10" s="13" t="s">
        <v>41</v>
      </c>
      <c r="C10" s="10">
        <f t="shared" si="6"/>
        <v>0.46527777777777768</v>
      </c>
      <c r="D10" s="10">
        <f t="shared" si="6"/>
        <v>0.55416666666666659</v>
      </c>
      <c r="E10" s="14">
        <v>0.56319444444444444</v>
      </c>
      <c r="F10" s="37">
        <f t="shared" si="0"/>
        <v>13.000000000000114</v>
      </c>
      <c r="G10" s="27">
        <f t="shared" si="1"/>
        <v>9.0277777777778567E-3</v>
      </c>
      <c r="H10" s="32">
        <f t="shared" si="7"/>
        <v>9</v>
      </c>
      <c r="I10" s="27">
        <f t="shared" si="12"/>
        <v>6.2499999999999778E-3</v>
      </c>
      <c r="J10" s="18"/>
      <c r="K10" s="10">
        <f t="shared" si="8"/>
        <v>0.65277777777777768</v>
      </c>
      <c r="L10" s="14">
        <v>0.65763888888888888</v>
      </c>
      <c r="M10" s="37">
        <f t="shared" si="9"/>
        <v>7.0000000000001341</v>
      </c>
      <c r="N10" s="33">
        <f t="shared" si="10"/>
        <v>4.8611111111112049E-3</v>
      </c>
      <c r="O10" s="32">
        <f t="shared" si="11"/>
        <v>12</v>
      </c>
      <c r="P10" s="27">
        <f t="shared" si="13"/>
        <v>8.3333333333333037E-3</v>
      </c>
      <c r="Q10" s="19"/>
    </row>
    <row r="11" spans="1:17" ht="35.1" customHeight="1" x14ac:dyDescent="0.25">
      <c r="A11" s="36">
        <v>7</v>
      </c>
      <c r="B11" s="11" t="s">
        <v>42</v>
      </c>
      <c r="C11" s="10">
        <f t="shared" si="6"/>
        <v>0.4722222222222221</v>
      </c>
      <c r="D11" s="10">
        <f t="shared" si="6"/>
        <v>0.56111111111111101</v>
      </c>
      <c r="E11" s="14">
        <v>0.57152777777777775</v>
      </c>
      <c r="F11" s="37">
        <f t="shared" si="0"/>
        <v>15.000000000000107</v>
      </c>
      <c r="G11" s="27">
        <f t="shared" si="1"/>
        <v>1.0416666666666741E-2</v>
      </c>
      <c r="H11" s="32">
        <f t="shared" si="7"/>
        <v>12</v>
      </c>
      <c r="I11" s="27">
        <f t="shared" si="12"/>
        <v>8.3333333333333037E-3</v>
      </c>
      <c r="J11" s="18"/>
      <c r="K11" s="10">
        <f t="shared" si="8"/>
        <v>0.6597222222222221</v>
      </c>
      <c r="L11" s="14">
        <v>0.66666666666666663</v>
      </c>
      <c r="M11" s="37">
        <f t="shared" si="9"/>
        <v>10.000000000000124</v>
      </c>
      <c r="N11" s="33">
        <f t="shared" si="10"/>
        <v>6.9444444444445308E-3</v>
      </c>
      <c r="O11" s="32">
        <f t="shared" si="11"/>
        <v>13</v>
      </c>
      <c r="P11" s="27">
        <f t="shared" si="13"/>
        <v>9.0277777777777457E-3</v>
      </c>
      <c r="Q11" s="19"/>
    </row>
    <row r="12" spans="1:17" ht="35.1" customHeight="1" x14ac:dyDescent="0.25">
      <c r="A12" s="35">
        <v>8</v>
      </c>
      <c r="B12" s="8" t="s">
        <v>43</v>
      </c>
      <c r="C12" s="10">
        <f t="shared" si="6"/>
        <v>0.47916666666666652</v>
      </c>
      <c r="D12" s="10">
        <f t="shared" si="6"/>
        <v>0.56805555555555542</v>
      </c>
      <c r="E12" s="14">
        <v>0.58402777777777781</v>
      </c>
      <c r="F12" s="37">
        <f t="shared" si="0"/>
        <v>23.000000000000238</v>
      </c>
      <c r="G12" s="27">
        <f t="shared" si="1"/>
        <v>1.5972222222222388E-2</v>
      </c>
      <c r="H12" s="38">
        <f>IF(G12&lt;0,"",IF(G12=0,"0",MINUTE(I12)))</f>
        <v>18</v>
      </c>
      <c r="I12" s="27">
        <f t="shared" si="12"/>
        <v>1.2500000000000067E-2</v>
      </c>
      <c r="J12" s="20">
        <v>1</v>
      </c>
      <c r="K12" s="10">
        <f t="shared" si="8"/>
        <v>0.66666666666666652</v>
      </c>
      <c r="L12" s="14">
        <v>0.67291666666666661</v>
      </c>
      <c r="M12" s="37">
        <f t="shared" si="9"/>
        <v>9.0000000000001297</v>
      </c>
      <c r="N12" s="33">
        <f t="shared" si="10"/>
        <v>6.2500000000000888E-3</v>
      </c>
      <c r="O12" s="32">
        <f>IF(N12&lt;0,"",IF(N12=0,"0",MINUTE(P12)))</f>
        <v>9</v>
      </c>
      <c r="P12" s="27">
        <f t="shared" si="13"/>
        <v>6.2499999999999778E-3</v>
      </c>
      <c r="Q12" s="19"/>
    </row>
    <row r="13" spans="1:17" ht="35.1" customHeight="1" x14ac:dyDescent="0.25">
      <c r="A13" s="36">
        <v>9</v>
      </c>
      <c r="B13" s="11" t="s">
        <v>48</v>
      </c>
      <c r="C13" s="10">
        <f t="shared" si="6"/>
        <v>0.48611111111111094</v>
      </c>
      <c r="D13" s="10">
        <f t="shared" si="6"/>
        <v>0.57499999999999984</v>
      </c>
      <c r="E13" s="14">
        <v>0.59166666666666667</v>
      </c>
      <c r="F13" s="37">
        <f t="shared" si="0"/>
        <v>24.000000000000234</v>
      </c>
      <c r="G13" s="27">
        <f t="shared" si="1"/>
        <v>1.6666666666666829E-2</v>
      </c>
      <c r="H13" s="32">
        <f t="shared" si="7"/>
        <v>11</v>
      </c>
      <c r="I13" s="27">
        <f t="shared" si="12"/>
        <v>7.6388888888888618E-3</v>
      </c>
      <c r="J13" s="18"/>
      <c r="K13" s="10">
        <f t="shared" si="8"/>
        <v>0.67361111111111094</v>
      </c>
      <c r="L13" s="14">
        <v>0.67986111111111114</v>
      </c>
      <c r="M13" s="37">
        <f t="shared" si="9"/>
        <v>9.0000000000002878</v>
      </c>
      <c r="N13" s="33">
        <f t="shared" si="10"/>
        <v>6.2500000000001998E-3</v>
      </c>
      <c r="O13" s="32">
        <f t="shared" si="11"/>
        <v>10</v>
      </c>
      <c r="P13" s="27">
        <f t="shared" si="13"/>
        <v>6.9444444444445308E-3</v>
      </c>
      <c r="Q13" s="19"/>
    </row>
    <row r="14" spans="1:17" ht="35.1" customHeight="1" x14ac:dyDescent="0.25">
      <c r="A14" s="36">
        <v>10</v>
      </c>
      <c r="B14" s="11" t="s">
        <v>44</v>
      </c>
      <c r="C14" s="10">
        <f t="shared" si="6"/>
        <v>0.49305555555555536</v>
      </c>
      <c r="D14" s="10">
        <f t="shared" si="6"/>
        <v>0.58194444444444426</v>
      </c>
      <c r="E14" s="14">
        <v>0.59791666666666665</v>
      </c>
      <c r="F14" s="37">
        <f t="shared" si="0"/>
        <v>23.000000000000238</v>
      </c>
      <c r="G14" s="27">
        <f t="shared" si="1"/>
        <v>1.5972222222222388E-2</v>
      </c>
      <c r="H14" s="32">
        <f t="shared" si="7"/>
        <v>9</v>
      </c>
      <c r="I14" s="27">
        <f t="shared" si="12"/>
        <v>6.2499999999999778E-3</v>
      </c>
      <c r="J14" s="18"/>
      <c r="K14" s="10">
        <f t="shared" si="8"/>
        <v>0.68055555555555536</v>
      </c>
      <c r="L14" s="14">
        <v>0.69166666666666676</v>
      </c>
      <c r="M14" s="37">
        <f t="shared" si="9"/>
        <v>16.000000000000423</v>
      </c>
      <c r="N14" s="33">
        <f t="shared" si="10"/>
        <v>1.1111111111111405E-2</v>
      </c>
      <c r="O14" s="38">
        <f t="shared" si="11"/>
        <v>17</v>
      </c>
      <c r="P14" s="27">
        <f t="shared" si="13"/>
        <v>1.1805555555555625E-2</v>
      </c>
      <c r="Q14" s="19">
        <v>1</v>
      </c>
    </row>
    <row r="15" spans="1:17" ht="35.1" customHeight="1" x14ac:dyDescent="0.25">
      <c r="A15" s="36">
        <v>11</v>
      </c>
      <c r="B15" s="11" t="s">
        <v>47</v>
      </c>
      <c r="C15" s="10">
        <f t="shared" si="6"/>
        <v>0.49999999999999978</v>
      </c>
      <c r="D15" s="10">
        <f t="shared" si="6"/>
        <v>0.58888888888888868</v>
      </c>
      <c r="E15" s="14">
        <v>0.60972222222222217</v>
      </c>
      <c r="F15" s="37">
        <f t="shared" si="0"/>
        <v>30.000000000000213</v>
      </c>
      <c r="G15" s="27">
        <f t="shared" si="1"/>
        <v>2.0833333333333481E-2</v>
      </c>
      <c r="H15" s="38">
        <f t="shared" si="7"/>
        <v>17</v>
      </c>
      <c r="I15" s="27">
        <f t="shared" si="12"/>
        <v>1.1805555555555514E-2</v>
      </c>
      <c r="J15" s="18">
        <v>1</v>
      </c>
      <c r="K15" s="10">
        <f t="shared" si="8"/>
        <v>0.68749999999999978</v>
      </c>
      <c r="L15" s="14">
        <v>0.69861111111111107</v>
      </c>
      <c r="M15" s="37">
        <f t="shared" si="9"/>
        <v>16.000000000000263</v>
      </c>
      <c r="N15" s="33">
        <f t="shared" si="10"/>
        <v>1.1111111111111294E-2</v>
      </c>
      <c r="O15" s="32">
        <f t="shared" si="11"/>
        <v>10</v>
      </c>
      <c r="P15" s="27">
        <f t="shared" si="13"/>
        <v>6.9444444444443088E-3</v>
      </c>
      <c r="Q15" s="19"/>
    </row>
    <row r="16" spans="1:17" ht="35.1" customHeight="1" x14ac:dyDescent="0.25">
      <c r="A16" s="36">
        <v>12</v>
      </c>
      <c r="B16" s="13" t="s">
        <v>45</v>
      </c>
      <c r="C16" s="10">
        <f t="shared" si="6"/>
        <v>0.5069444444444442</v>
      </c>
      <c r="D16" s="10">
        <f t="shared" si="6"/>
        <v>0.5958333333333331</v>
      </c>
      <c r="E16" s="14">
        <v>0.62013888888888891</v>
      </c>
      <c r="F16" s="37">
        <f t="shared" si="0"/>
        <v>35.000000000000355</v>
      </c>
      <c r="G16" s="27">
        <f t="shared" si="1"/>
        <v>2.4305555555555802E-2</v>
      </c>
      <c r="H16" s="38">
        <f t="shared" si="7"/>
        <v>15</v>
      </c>
      <c r="I16" s="27">
        <f t="shared" si="12"/>
        <v>1.0416666666666741E-2</v>
      </c>
      <c r="J16" s="18">
        <v>1</v>
      </c>
      <c r="K16" s="10">
        <f t="shared" si="8"/>
        <v>0.6944444444444442</v>
      </c>
      <c r="L16" s="14">
        <v>0.70833333333333337</v>
      </c>
      <c r="M16" s="37">
        <f t="shared" si="9"/>
        <v>20.000000000000409</v>
      </c>
      <c r="N16" s="33">
        <f t="shared" si="10"/>
        <v>1.3888888888889173E-2</v>
      </c>
      <c r="O16" s="32">
        <f t="shared" si="11"/>
        <v>14</v>
      </c>
      <c r="P16" s="27">
        <f t="shared" si="13"/>
        <v>9.7222222222222987E-3</v>
      </c>
      <c r="Q16" s="19"/>
    </row>
    <row r="18" spans="1:17" x14ac:dyDescent="0.25">
      <c r="A18"/>
      <c r="B18" s="43" t="s">
        <v>52</v>
      </c>
      <c r="C18" s="43"/>
      <c r="D18" s="43"/>
      <c r="E18" s="43"/>
      <c r="F18" s="43"/>
      <c r="G18" s="43"/>
      <c r="H18" s="43"/>
      <c r="I18" s="43"/>
      <c r="J18" s="43"/>
      <c r="K18" s="43"/>
      <c r="L18" s="43"/>
      <c r="M18" s="43"/>
      <c r="N18" s="43"/>
      <c r="O18" s="43"/>
      <c r="P18" s="43"/>
      <c r="Q18" s="43"/>
    </row>
    <row r="19" spans="1:17" x14ac:dyDescent="0.25">
      <c r="A19"/>
      <c r="B19" t="s">
        <v>11</v>
      </c>
    </row>
    <row r="20" spans="1:17" ht="12.75" customHeight="1" x14ac:dyDescent="0.25">
      <c r="A20"/>
      <c r="B20" t="s">
        <v>53</v>
      </c>
    </row>
    <row r="21" spans="1:17" x14ac:dyDescent="0.25">
      <c r="A21"/>
    </row>
  </sheetData>
  <sheetProtection sheet="1" objects="1" scenarios="1"/>
  <mergeCells count="3">
    <mergeCell ref="A1:O1"/>
    <mergeCell ref="A2:O2"/>
    <mergeCell ref="B18:Q18"/>
  </mergeCells>
  <pageMargins left="0.7" right="0.7" top="0.75" bottom="0.75" header="0.3" footer="0.3"/>
  <pageSetup paperSize="9" fitToWidth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Протокол 15.04.17</vt:lpstr>
      <vt:lpstr>Протокол 16.04.17</vt:lpstr>
      <vt:lpstr>Протокол 17.04.17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USER</cp:lastModifiedBy>
  <cp:lastPrinted>2014-08-30T18:42:10Z</cp:lastPrinted>
  <dcterms:created xsi:type="dcterms:W3CDTF">2014-08-28T08:12:32Z</dcterms:created>
  <dcterms:modified xsi:type="dcterms:W3CDTF">2017-04-27T14:40:40Z</dcterms:modified>
</cp:coreProperties>
</file>